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quitohonestogob.sharepoint.com/Secretara/3.- SECRETARIA 2023/3.- COMITÉ DE TRANSPARENCIA/CONSOLIDADO DE LITERALES 2023/9.- SEPTIEMBRE/DTHAF/DTHAF/NUMERALES/"/>
    </mc:Choice>
  </mc:AlternateContent>
  <xr:revisionPtr revIDLastSave="347" documentId="11_569EF4B81F5DAEF294CE0E8841C503B5609BC314" xr6:coauthVersionLast="47" xr6:coauthVersionMax="47" xr10:uidLastSave="{20AB073D-0A10-452D-90E1-F5DA1994B2AA}"/>
  <bookViews>
    <workbookView xWindow="-120" yWindow="-120" windowWidth="29040" windowHeight="15840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datos'!$A$2:$Z$114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M112" i="2" l="1"/>
  <c r="M111" i="2"/>
  <c r="F112" i="2"/>
  <c r="N112" i="2" s="1"/>
  <c r="F111" i="2"/>
  <c r="N111" i="2" s="1"/>
  <c r="M110" i="2"/>
  <c r="M109" i="2"/>
  <c r="M108" i="2"/>
  <c r="M107" i="2"/>
  <c r="M106" i="2"/>
  <c r="M105" i="2"/>
  <c r="M104" i="2"/>
  <c r="K104" i="2"/>
  <c r="F110" i="2"/>
  <c r="L110" i="2" s="1"/>
  <c r="F109" i="2"/>
  <c r="L109" i="2" s="1"/>
  <c r="F108" i="2"/>
  <c r="L108" i="2" s="1"/>
  <c r="F107" i="2"/>
  <c r="L107" i="2" s="1"/>
  <c r="F106" i="2"/>
  <c r="L106" i="2" s="1"/>
  <c r="F105" i="2"/>
  <c r="L105" i="2" s="1"/>
  <c r="F104" i="2"/>
  <c r="L104" i="2" s="1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103" i="2"/>
  <c r="F102" i="2"/>
  <c r="F101" i="2"/>
  <c r="K101" i="2" s="1"/>
  <c r="F100" i="2"/>
  <c r="L100" i="2" s="1"/>
  <c r="F99" i="2"/>
  <c r="K99" i="2" s="1"/>
  <c r="F98" i="2"/>
  <c r="L98" i="2" s="1"/>
  <c r="F97" i="2"/>
  <c r="N97" i="2" s="1"/>
  <c r="F96" i="2"/>
  <c r="L96" i="2" s="1"/>
  <c r="F95" i="2"/>
  <c r="K95" i="2" s="1"/>
  <c r="F94" i="2"/>
  <c r="F93" i="2"/>
  <c r="N93" i="2" s="1"/>
  <c r="F92" i="2"/>
  <c r="L92" i="2" s="1"/>
  <c r="F91" i="2"/>
  <c r="K91" i="2" s="1"/>
  <c r="F90" i="2"/>
  <c r="N90" i="2" s="1"/>
  <c r="F89" i="2"/>
  <c r="F88" i="2"/>
  <c r="L88" i="2" s="1"/>
  <c r="F87" i="2"/>
  <c r="K87" i="2" s="1"/>
  <c r="F86" i="2"/>
  <c r="N86" i="2" s="1"/>
  <c r="F85" i="2"/>
  <c r="N85" i="2" s="1"/>
  <c r="F103" i="2"/>
  <c r="L103" i="2" s="1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F84" i="2"/>
  <c r="N84" i="2" s="1"/>
  <c r="F83" i="2"/>
  <c r="N83" i="2" s="1"/>
  <c r="F82" i="2"/>
  <c r="K82" i="2" s="1"/>
  <c r="F81" i="2"/>
  <c r="L81" i="2" s="1"/>
  <c r="F80" i="2"/>
  <c r="N80" i="2" s="1"/>
  <c r="F79" i="2"/>
  <c r="L79" i="2" s="1"/>
  <c r="F78" i="2"/>
  <c r="K78" i="2" s="1"/>
  <c r="F77" i="2"/>
  <c r="L77" i="2" s="1"/>
  <c r="F76" i="2"/>
  <c r="N76" i="2" s="1"/>
  <c r="F75" i="2"/>
  <c r="N75" i="2" s="1"/>
  <c r="F74" i="2"/>
  <c r="K74" i="2" s="1"/>
  <c r="F73" i="2"/>
  <c r="L73" i="2" s="1"/>
  <c r="F72" i="2"/>
  <c r="L72" i="2" s="1"/>
  <c r="F71" i="2"/>
  <c r="N71" i="2" s="1"/>
  <c r="F70" i="2"/>
  <c r="F69" i="2"/>
  <c r="L69" i="2" s="1"/>
  <c r="F68" i="2"/>
  <c r="L68" i="2" s="1"/>
  <c r="F67" i="2"/>
  <c r="N67" i="2" s="1"/>
  <c r="F66" i="2"/>
  <c r="F65" i="2"/>
  <c r="L65" i="2" s="1"/>
  <c r="F64" i="2"/>
  <c r="K64" i="2" s="1"/>
  <c r="F63" i="2"/>
  <c r="N63" i="2" s="1"/>
  <c r="F62" i="2"/>
  <c r="N62" i="2" s="1"/>
  <c r="F61" i="2"/>
  <c r="K61" i="2" s="1"/>
  <c r="F60" i="2"/>
  <c r="K60" i="2" s="1"/>
  <c r="F59" i="2"/>
  <c r="F58" i="2"/>
  <c r="F57" i="2"/>
  <c r="K57" i="2" s="1"/>
  <c r="F56" i="2"/>
  <c r="K56" i="2" s="1"/>
  <c r="F55" i="2"/>
  <c r="F54" i="2"/>
  <c r="N54" i="2" s="1"/>
  <c r="F53" i="2"/>
  <c r="K53" i="2" s="1"/>
  <c r="F52" i="2"/>
  <c r="K52" i="2" s="1"/>
  <c r="F51" i="2"/>
  <c r="N51" i="2" s="1"/>
  <c r="F50" i="2"/>
  <c r="N50" i="2" s="1"/>
  <c r="F49" i="2"/>
  <c r="K49" i="2" s="1"/>
  <c r="F48" i="2"/>
  <c r="K48" i="2" s="1"/>
  <c r="F47" i="2"/>
  <c r="F46" i="2"/>
  <c r="N46" i="2" s="1"/>
  <c r="F45" i="2"/>
  <c r="K45" i="2" s="1"/>
  <c r="F44" i="2"/>
  <c r="K44" i="2" s="1"/>
  <c r="F43" i="2"/>
  <c r="N43" i="2" s="1"/>
  <c r="F42" i="2"/>
  <c r="F41" i="2"/>
  <c r="K41" i="2" s="1"/>
  <c r="F40" i="2"/>
  <c r="K40" i="2" s="1"/>
  <c r="F39" i="2"/>
  <c r="N39" i="2" s="1"/>
  <c r="F38" i="2"/>
  <c r="F37" i="2"/>
  <c r="K37" i="2" s="1"/>
  <c r="F36" i="2"/>
  <c r="K36" i="2" s="1"/>
  <c r="F35" i="2"/>
  <c r="F34" i="2"/>
  <c r="F33" i="2"/>
  <c r="K33" i="2" s="1"/>
  <c r="F32" i="2"/>
  <c r="K32" i="2" s="1"/>
  <c r="F31" i="2"/>
  <c r="N31" i="2" s="1"/>
  <c r="F30" i="2"/>
  <c r="N30" i="2" s="1"/>
  <c r="F29" i="2"/>
  <c r="K29" i="2" s="1"/>
  <c r="F28" i="2"/>
  <c r="K28" i="2" s="1"/>
  <c r="F27" i="2"/>
  <c r="N27" i="2" s="1"/>
  <c r="F26" i="2"/>
  <c r="N26" i="2" s="1"/>
  <c r="F25" i="2"/>
  <c r="K25" i="2" s="1"/>
  <c r="F24" i="2"/>
  <c r="K24" i="2" s="1"/>
  <c r="K103" i="2" l="1"/>
  <c r="L97" i="2"/>
  <c r="K85" i="2"/>
  <c r="K100" i="2"/>
  <c r="N108" i="2"/>
  <c r="K112" i="2"/>
  <c r="K92" i="2"/>
  <c r="L89" i="2"/>
  <c r="N104" i="2"/>
  <c r="N107" i="2"/>
  <c r="K111" i="2"/>
  <c r="L112" i="2"/>
  <c r="K93" i="2"/>
  <c r="L90" i="2"/>
  <c r="K108" i="2"/>
  <c r="L111" i="2"/>
  <c r="N109" i="2"/>
  <c r="N110" i="2"/>
  <c r="K88" i="2"/>
  <c r="K96" i="2"/>
  <c r="L85" i="2"/>
  <c r="L93" i="2"/>
  <c r="L101" i="2"/>
  <c r="K105" i="2"/>
  <c r="K106" i="2"/>
  <c r="K107" i="2"/>
  <c r="K109" i="2"/>
  <c r="K110" i="2"/>
  <c r="N106" i="2"/>
  <c r="K89" i="2"/>
  <c r="K97" i="2"/>
  <c r="L86" i="2"/>
  <c r="L94" i="2"/>
  <c r="L102" i="2"/>
  <c r="N95" i="2"/>
  <c r="L28" i="2"/>
  <c r="K86" i="2"/>
  <c r="K90" i="2"/>
  <c r="K94" i="2"/>
  <c r="K98" i="2"/>
  <c r="K102" i="2"/>
  <c r="L87" i="2"/>
  <c r="L91" i="2"/>
  <c r="L95" i="2"/>
  <c r="L99" i="2"/>
  <c r="N87" i="2"/>
  <c r="N91" i="2"/>
  <c r="N99" i="2"/>
  <c r="N103" i="2"/>
  <c r="N92" i="2"/>
  <c r="L24" i="2"/>
  <c r="K50" i="2"/>
  <c r="K30" i="2"/>
  <c r="K62" i="2"/>
  <c r="L82" i="2"/>
  <c r="K46" i="2"/>
  <c r="K26" i="2"/>
  <c r="K34" i="2"/>
  <c r="N24" i="2"/>
  <c r="L32" i="2"/>
  <c r="N32" i="2"/>
  <c r="N64" i="2"/>
  <c r="L52" i="2"/>
  <c r="N36" i="2"/>
  <c r="N68" i="2"/>
  <c r="K38" i="2"/>
  <c r="K54" i="2"/>
  <c r="L40" i="2"/>
  <c r="L56" i="2"/>
  <c r="N40" i="2"/>
  <c r="N77" i="2"/>
  <c r="L48" i="2"/>
  <c r="L64" i="2"/>
  <c r="L36" i="2"/>
  <c r="N52" i="2"/>
  <c r="K42" i="2"/>
  <c r="K58" i="2"/>
  <c r="L44" i="2"/>
  <c r="L60" i="2"/>
  <c r="N44" i="2"/>
  <c r="N60" i="2"/>
  <c r="N78" i="2"/>
  <c r="N72" i="2"/>
  <c r="L74" i="2"/>
  <c r="N81" i="2"/>
  <c r="L78" i="2"/>
  <c r="N74" i="2"/>
  <c r="N82" i="2"/>
  <c r="K75" i="2"/>
  <c r="K76" i="2"/>
  <c r="L75" i="2"/>
  <c r="K73" i="2"/>
  <c r="K77" i="2"/>
  <c r="K81" i="2"/>
  <c r="L76" i="2"/>
  <c r="L80" i="2"/>
  <c r="N79" i="2"/>
  <c r="K79" i="2"/>
  <c r="K80" i="2"/>
  <c r="K84" i="2"/>
  <c r="L84" i="2"/>
  <c r="K83" i="2"/>
  <c r="L83" i="2"/>
  <c r="K67" i="2"/>
  <c r="K71" i="2"/>
  <c r="L67" i="2"/>
  <c r="L71" i="2"/>
  <c r="N65" i="2"/>
  <c r="N69" i="2"/>
  <c r="K66" i="2"/>
  <c r="K70" i="2"/>
  <c r="L66" i="2"/>
  <c r="L70" i="2"/>
  <c r="K68" i="2"/>
  <c r="K72" i="2"/>
  <c r="K65" i="2"/>
  <c r="K69" i="2"/>
  <c r="K27" i="2"/>
  <c r="K31" i="2"/>
  <c r="K35" i="2"/>
  <c r="K39" i="2"/>
  <c r="K43" i="2"/>
  <c r="K47" i="2"/>
  <c r="K51" i="2"/>
  <c r="K55" i="2"/>
  <c r="K59" i="2"/>
  <c r="K63" i="2"/>
  <c r="L25" i="2"/>
  <c r="L29" i="2"/>
  <c r="L33" i="2"/>
  <c r="L37" i="2"/>
  <c r="L41" i="2"/>
  <c r="L45" i="2"/>
  <c r="L49" i="2"/>
  <c r="L53" i="2"/>
  <c r="L57" i="2"/>
  <c r="L61" i="2"/>
  <c r="N25" i="2"/>
  <c r="N29" i="2"/>
  <c r="N33" i="2"/>
  <c r="N37" i="2"/>
  <c r="N41" i="2"/>
  <c r="N45" i="2"/>
  <c r="N61" i="2"/>
  <c r="L26" i="2"/>
  <c r="L30" i="2"/>
  <c r="L34" i="2"/>
  <c r="L38" i="2"/>
  <c r="L42" i="2"/>
  <c r="L46" i="2"/>
  <c r="L50" i="2"/>
  <c r="L54" i="2"/>
  <c r="L58" i="2"/>
  <c r="L62" i="2"/>
  <c r="L27" i="2"/>
  <c r="L31" i="2"/>
  <c r="L35" i="2"/>
  <c r="L39" i="2"/>
  <c r="L43" i="2"/>
  <c r="L47" i="2"/>
  <c r="L51" i="2"/>
  <c r="L55" i="2"/>
  <c r="L59" i="2"/>
  <c r="L63" i="2"/>
  <c r="M22" i="2" l="1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F22" i="2"/>
  <c r="L22" i="2" s="1"/>
  <c r="F21" i="2"/>
  <c r="N21" i="2" s="1"/>
  <c r="F20" i="2"/>
  <c r="K20" i="2" s="1"/>
  <c r="F19" i="2"/>
  <c r="L19" i="2" s="1"/>
  <c r="F18" i="2"/>
  <c r="L18" i="2" s="1"/>
  <c r="F17" i="2"/>
  <c r="N17" i="2" s="1"/>
  <c r="F16" i="2"/>
  <c r="K16" i="2" s="1"/>
  <c r="F15" i="2"/>
  <c r="L15" i="2" s="1"/>
  <c r="F14" i="2"/>
  <c r="L14" i="2" s="1"/>
  <c r="F13" i="2"/>
  <c r="N13" i="2" s="1"/>
  <c r="F12" i="2"/>
  <c r="K12" i="2" s="1"/>
  <c r="F11" i="2"/>
  <c r="L11" i="2" s="1"/>
  <c r="F10" i="2"/>
  <c r="L10" i="2" s="1"/>
  <c r="F9" i="2"/>
  <c r="N9" i="2" s="1"/>
  <c r="F8" i="2"/>
  <c r="K8" i="2" s="1"/>
  <c r="F7" i="2"/>
  <c r="L7" i="2" s="1"/>
  <c r="F6" i="2"/>
  <c r="L6" i="2" s="1"/>
  <c r="F5" i="2"/>
  <c r="N5" i="2" s="1"/>
  <c r="F4" i="2"/>
  <c r="K4" i="2" s="1"/>
  <c r="F23" i="2"/>
  <c r="F3" i="2"/>
  <c r="L3" i="2" s="1"/>
  <c r="L23" i="2" l="1"/>
  <c r="N23" i="2"/>
  <c r="K23" i="2"/>
  <c r="L16" i="2"/>
  <c r="L8" i="2"/>
  <c r="K13" i="2"/>
  <c r="L13" i="2"/>
  <c r="K17" i="2"/>
  <c r="K5" i="2"/>
  <c r="K21" i="2"/>
  <c r="L9" i="2"/>
  <c r="L17" i="2"/>
  <c r="L5" i="2"/>
  <c r="L21" i="2"/>
  <c r="K9" i="2"/>
  <c r="L4" i="2"/>
  <c r="L12" i="2"/>
  <c r="L20" i="2"/>
  <c r="N3" i="2"/>
  <c r="N6" i="2"/>
  <c r="N10" i="2"/>
  <c r="N14" i="2"/>
  <c r="N18" i="2"/>
  <c r="N22" i="2"/>
  <c r="K3" i="2"/>
  <c r="K6" i="2"/>
  <c r="K10" i="2"/>
  <c r="K14" i="2"/>
  <c r="K18" i="2"/>
  <c r="K22" i="2"/>
  <c r="N7" i="2"/>
  <c r="N11" i="2"/>
  <c r="N15" i="2"/>
  <c r="N19" i="2"/>
  <c r="K7" i="2"/>
  <c r="K11" i="2"/>
  <c r="K15" i="2"/>
  <c r="K19" i="2"/>
  <c r="N4" i="2"/>
  <c r="N8" i="2"/>
  <c r="N12" i="2"/>
  <c r="N16" i="2"/>
  <c r="N20" i="2"/>
</calcChain>
</file>

<file path=xl/sharedStrings.xml><?xml version="1.0" encoding="utf-8"?>
<sst xmlns="http://schemas.openxmlformats.org/spreadsheetml/2006/main" count="281" uniqueCount="116">
  <si>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</si>
  <si>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</si>
  <si>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</si>
  <si>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</si>
  <si>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</si>
  <si>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</si>
  <si>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</si>
  <si>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</si>
  <si>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</si>
  <si>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</si>
  <si>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</si>
  <si>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</si>
  <si>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</si>
  <si>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</si>
  <si>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</si>
  <si>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Remuneraciones Unificadas</t>
  </si>
  <si>
    <t>Salarios Unificados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</si>
  <si>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</si>
  <si>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</si>
  <si>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</si>
  <si>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</si>
  <si>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</si>
  <si>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</si>
  <si>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</si>
  <si>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</si>
  <si>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</si>
  <si>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</si>
  <si>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</si>
  <si>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</si>
  <si>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</si>
  <si>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</si>
  <si>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</si>
  <si>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</si>
  <si>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</si>
  <si>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</si>
  <si>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</si>
  <si>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</si>
  <si>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</si>
  <si>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</si>
  <si>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</si>
  <si>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</si>
  <si>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</si>
  <si>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</si>
  <si>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</si>
  <si>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Decimo Tercer Sueldo</t>
  </si>
  <si>
    <t>Decimo Cuarto Sueldo</t>
  </si>
  <si>
    <t>Horas Extraordinarias Y Suplementarias</t>
  </si>
  <si>
    <t>Servicios Personales Por Contrato</t>
  </si>
  <si>
    <t>Subrogación</t>
  </si>
  <si>
    <t>Encargos</t>
  </si>
  <si>
    <t>Aporte Patronal</t>
  </si>
  <si>
    <t>Fondos De Reserva</t>
  </si>
  <si>
    <t>Compensacion Por Vacaciones No Gozadas Por Cese De Funciones</t>
  </si>
  <si>
    <t>DIRECCIÓN DE TALENTO HUMANO ADMINISTRATIVA FINANCIERA</t>
  </si>
  <si>
    <t>EVELYN ROCIO ANDRADE SANTOS</t>
  </si>
  <si>
    <t>evelyn.andrade@quitohonesto.gob.ec</t>
  </si>
  <si>
    <t>BIENES Y SERVICIOS DE CONSUMO</t>
  </si>
  <si>
    <t>Energía Eléctrica</t>
  </si>
  <si>
    <t>Telecomunicaciones</t>
  </si>
  <si>
    <t>Servicio De Correo</t>
  </si>
  <si>
    <t xml:space="preserve">Almacenamiento, Embalaje, Desembalaje, Envase, Desenvase Y </t>
  </si>
  <si>
    <t>Edición, Impresión, Reproducción, Publicaciones, Suscripciones</t>
  </si>
  <si>
    <t xml:space="preserve">Servicio De Aseo, Vestimenta De Trabajo, Fumigación, Desinfección Y </t>
  </si>
  <si>
    <t xml:space="preserve">Servicios De Provisión De Dispositivos Electrónicos Y Certificación Para </t>
  </si>
  <si>
    <t>Membrecías</t>
  </si>
  <si>
    <t>Edificios, Locales, Residencias Y Cableado Estructurado (Mantenimiento)</t>
  </si>
  <si>
    <t>Mobiliarios (Instalación, Mantenimiento y Reparaciones)</t>
  </si>
  <si>
    <t>Maquinarias Y Equipos (Instalación, Mantenimiento y Reparaciones)</t>
  </si>
  <si>
    <t>Vehículos (Servicio Para Mantenimiento Y Reparación)</t>
  </si>
  <si>
    <t xml:space="preserve">Edificios, Locales, Residencias, Parqueaderos, Casilleros </t>
  </si>
  <si>
    <t>Consultoria, Asesoria E Investigacion Especializada</t>
  </si>
  <si>
    <t>Arrendamiento Y Licencias De Uso De Paquetes Informáticos</t>
  </si>
  <si>
    <t>Mantenimiento Y Reparación De Equipos Y Sistemas Informáticos</t>
  </si>
  <si>
    <t>Alimentos y Bebidas</t>
  </si>
  <si>
    <t>Vestuario,  Lencería,  Prendas  de  Protección  y  Accesorios  para  uniformes  del  personal  de  Protección,  Vigilancia  y
Seguridad.</t>
  </si>
  <si>
    <t>Combustibles Y Lubricantes</t>
  </si>
  <si>
    <t>Materiales De Oficina</t>
  </si>
  <si>
    <t>Materiales de Aseo</t>
  </si>
  <si>
    <t>Materiales De Impresión, Fotografía, Reproducción Y Publicaciones</t>
  </si>
  <si>
    <t xml:space="preserve">Insumos, Materiales Y Suministros Para Construcción, Electricidad, Plomería, </t>
  </si>
  <si>
    <t>Repuestos Y Accesorios</t>
  </si>
  <si>
    <t>Menaje de Cocina, De Hogar Y Accesorios Descartables</t>
  </si>
  <si>
    <t>Mobiliarios (Bienes Muebles No Depreciables)</t>
  </si>
  <si>
    <t>Bienes Artísticos Y Culturales</t>
  </si>
  <si>
    <t>Partes y Repuestos</t>
  </si>
  <si>
    <t>Fondos de Reposición de Caja Chicas Institucionales</t>
  </si>
  <si>
    <t>OTROS EGRESOS CORRIENTES</t>
  </si>
  <si>
    <t xml:space="preserve">Tasas Generales, Impuestos, Contribuciones, Permisos, Licencias, </t>
  </si>
  <si>
    <t>Seguros</t>
  </si>
  <si>
    <t>Comisiones Bancarias</t>
  </si>
  <si>
    <t>Costas Judiciales, Trámites Notariales, Legalización De Documentos Y Arreglos</t>
  </si>
  <si>
    <t>Dietas</t>
  </si>
  <si>
    <t>EGRESOS EN PERSONAL PARA INVERSIÓN</t>
  </si>
  <si>
    <t>Servicios Personales por Contrato</t>
  </si>
  <si>
    <t>Fondo de Reserva</t>
  </si>
  <si>
    <t>BIENES Y SERVICIOS PARA INVERSIÓN</t>
  </si>
  <si>
    <t>Espectáculos Culturales Y Sociales</t>
  </si>
  <si>
    <t>Servicio De Aseo, Lavado De
Vestimenta</t>
  </si>
  <si>
    <t>Servicios Generales Para Subastas,
Arriendos Y Remates</t>
  </si>
  <si>
    <t>Edificios, Locales, Residencias y Cableado Estructurado (Mantenimiento, Reparación e Instalación)</t>
  </si>
  <si>
    <t>Consultoría, Asesoría e Investigación Especializada</t>
  </si>
  <si>
    <t>Arrendamiento y Licencias de Uso de Paquetes Informáticos</t>
  </si>
  <si>
    <t>Arrendamiento de Equipos Informáticos</t>
  </si>
  <si>
    <t>Vestuario, Lencería, Prendas de Protección y Accesorios para uniformes del personal de Protección, Vigilancia y
Seguridad.</t>
  </si>
  <si>
    <t>Materiales de Oficina</t>
  </si>
  <si>
    <t>Fondos De Reposición Cajas Chicas En
Proyectos Y Programas De Inversión</t>
  </si>
  <si>
    <t>Mobiliarios (Bienes De Larga Duración)</t>
  </si>
  <si>
    <t>Maquinarias Y Equipos (Bienes De Larga Duración)</t>
  </si>
  <si>
    <t>Equipos, Sistemas Y Paquetes Informaticos</t>
  </si>
  <si>
    <t>(02) 2525726</t>
  </si>
  <si>
    <t>BIENES DE LARGA DURACIÓN</t>
  </si>
  <si>
    <t>Mobiliarios (Bienes de Larga Duración)</t>
  </si>
  <si>
    <t>Licencias Computacionales</t>
  </si>
  <si>
    <t>PASIVO CIRCULANTE</t>
  </si>
  <si>
    <t>De Cuentas Por Pagar</t>
  </si>
  <si>
    <t>Comisión Metropolitana de Lucha Contra la Corrupción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</si>
</sst>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yyyy\-mm\-dd;@"/>
  </numFmts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43" fontId="1" fillId="0" borderId="2" xfId="1" applyFont="1" applyBorder="1" applyAlignment="1">
      <alignment horizontal="center" vertical="center" wrapText="1"/>
    </xf>
    <xf numFmtId="43" fontId="1" fillId="0" borderId="2" xfId="0" applyNumberFormat="1" applyFont="1" applyBorder="1" applyAlignment="1">
      <alignment horizontal="center" vertical="center" wrapText="1"/>
    </xf>
    <xf numFmtId="10" fontId="1" fillId="0" borderId="2" xfId="2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3" applyBorder="1" applyAlignment="1">
      <alignment horizontal="center" vertical="center" wrapText="1"/>
    </xf>
    <xf numFmtId="43" fontId="1" fillId="0" borderId="0" xfId="0" applyNumberFormat="1" applyFont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1009649</xdr:colOff>
      <xdr:row>0</xdr:row>
      <xdr:rowOff>581024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3E3409-2F26-4981-BC10-4DE176AC5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62174" cy="581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velyn.andrade@quitohones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3"/>
  <sheetViews>
    <sheetView tabSelected="1" workbookViewId="0">
      <pane ySplit="2" topLeftCell="A102" activePane="bottomLeft" state="frozenSplit"/>
      <selection pane="bottomLeft" activeCell="C13" sqref="C13"/>
    </sheetView>
  </sheetViews>
  <sheetFormatPr baseColWidth="10" defaultColWidth="14.42578125" defaultRowHeight="15" customHeight="1" x14ac:dyDescent="0.25"/>
  <cols>
    <col min="1" max="1" width="17.28515625" customWidth="1"/>
    <col min="2" max="2" width="35.140625" customWidth="1"/>
    <col min="3" max="3" width="33.140625" customWidth="1"/>
    <col min="4" max="5" width="18" customWidth="1"/>
    <col min="6" max="6" width="16.85546875" customWidth="1"/>
    <col min="7" max="7" width="18" customWidth="1"/>
    <col min="8" max="8" width="16.42578125" customWidth="1"/>
    <col min="9" max="9" width="18.28515625" customWidth="1"/>
    <col min="10" max="10" width="18.140625" customWidth="1"/>
    <col min="11" max="11" width="19.42578125" customWidth="1"/>
    <col min="12" max="12" width="17.85546875" customWidth="1"/>
    <col min="13" max="13" width="14.5703125" customWidth="1"/>
    <col min="14" max="14" width="19.7109375" customWidth="1"/>
    <col min="15" max="26" width="10" customWidth="1"/>
  </cols>
  <sheetData>
    <row r="1" spans="1:26" ht="45.75" customHeight="1" x14ac:dyDescent="0.25"/>
    <row r="2" spans="1:26" ht="37.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4">
        <v>51010556</v>
      </c>
      <c r="B3" s="5" t="s">
        <v>14</v>
      </c>
      <c r="C3" s="6" t="s">
        <v>15</v>
      </c>
      <c r="D3" s="15">
        <v>659385.69000000006</v>
      </c>
      <c r="E3" s="15">
        <v>138026.31</v>
      </c>
      <c r="F3" s="16">
        <f>+D3+E3</f>
        <v>797412</v>
      </c>
      <c r="G3" s="16">
        <v>0</v>
      </c>
      <c r="H3" s="15">
        <v>591259.54</v>
      </c>
      <c r="I3" s="15">
        <v>591259.54</v>
      </c>
      <c r="J3" s="15">
        <v>573204.07000000007</v>
      </c>
      <c r="K3" s="16">
        <f>+F3-H3</f>
        <v>206152.45999999996</v>
      </c>
      <c r="L3" s="16">
        <f>+F3-I3</f>
        <v>206152.45999999996</v>
      </c>
      <c r="M3" s="16">
        <f>+H3-J3</f>
        <v>18055.469999999972</v>
      </c>
      <c r="N3" s="17">
        <f>+I3/F3</f>
        <v>0.74147309044759802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4">
        <v>51010563</v>
      </c>
      <c r="B4" s="5" t="s">
        <v>14</v>
      </c>
      <c r="C4" s="6" t="s">
        <v>15</v>
      </c>
      <c r="D4" s="15">
        <v>95364.5</v>
      </c>
      <c r="E4" s="15">
        <v>-27702.71</v>
      </c>
      <c r="F4" s="16">
        <f t="shared" ref="F4:F22" si="0">+D4+E4</f>
        <v>67661.790000000008</v>
      </c>
      <c r="G4" s="16">
        <v>0</v>
      </c>
      <c r="H4" s="15">
        <v>0</v>
      </c>
      <c r="I4" s="15">
        <v>0</v>
      </c>
      <c r="J4" s="15">
        <v>0</v>
      </c>
      <c r="K4" s="16">
        <f t="shared" ref="K4:K67" si="1">+F4-H4</f>
        <v>67661.790000000008</v>
      </c>
      <c r="L4" s="16">
        <f t="shared" ref="L4:L67" si="2">+F4-I4</f>
        <v>67661.790000000008</v>
      </c>
      <c r="M4" s="16">
        <f t="shared" ref="M4:M67" si="3">+H4-J4</f>
        <v>0</v>
      </c>
      <c r="N4" s="17">
        <f t="shared" ref="N4:N67" si="4">+I4/F4</f>
        <v>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4">
        <v>51010656</v>
      </c>
      <c r="B5" s="5" t="s">
        <v>14</v>
      </c>
      <c r="C5" s="6" t="s">
        <v>16</v>
      </c>
      <c r="D5" s="15">
        <v>7069.48</v>
      </c>
      <c r="E5" s="15">
        <v>642.67999999999995</v>
      </c>
      <c r="F5" s="16">
        <f t="shared" si="0"/>
        <v>7712.16</v>
      </c>
      <c r="G5" s="16">
        <v>0</v>
      </c>
      <c r="H5" s="15">
        <v>5784.12</v>
      </c>
      <c r="I5" s="15">
        <v>5784.12</v>
      </c>
      <c r="J5" s="15">
        <v>5215</v>
      </c>
      <c r="K5" s="16">
        <f t="shared" si="1"/>
        <v>1928.04</v>
      </c>
      <c r="L5" s="16">
        <f t="shared" si="2"/>
        <v>1928.04</v>
      </c>
      <c r="M5" s="16">
        <f t="shared" si="3"/>
        <v>569.11999999999989</v>
      </c>
      <c r="N5" s="17">
        <f t="shared" si="4"/>
        <v>0.75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4">
        <v>51010663</v>
      </c>
      <c r="B6" s="5" t="s">
        <v>14</v>
      </c>
      <c r="C6" s="6" t="s">
        <v>16</v>
      </c>
      <c r="D6" s="15">
        <v>642.67999999999995</v>
      </c>
      <c r="E6" s="15">
        <v>0</v>
      </c>
      <c r="F6" s="16">
        <f t="shared" si="0"/>
        <v>642.67999999999995</v>
      </c>
      <c r="G6" s="16">
        <v>0</v>
      </c>
      <c r="H6" s="15">
        <v>0</v>
      </c>
      <c r="I6" s="15">
        <v>0</v>
      </c>
      <c r="J6" s="15">
        <v>0</v>
      </c>
      <c r="K6" s="16">
        <f t="shared" si="1"/>
        <v>642.67999999999995</v>
      </c>
      <c r="L6" s="16">
        <f t="shared" si="2"/>
        <v>642.67999999999995</v>
      </c>
      <c r="M6" s="16">
        <f t="shared" si="3"/>
        <v>0</v>
      </c>
      <c r="N6" s="17">
        <f t="shared" si="4"/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4">
        <v>51020356</v>
      </c>
      <c r="B7" s="5" t="s">
        <v>14</v>
      </c>
      <c r="C7" s="6" t="s">
        <v>44</v>
      </c>
      <c r="D7" s="15">
        <v>65058.79</v>
      </c>
      <c r="E7" s="15">
        <v>9207.89</v>
      </c>
      <c r="F7" s="16">
        <f t="shared" si="0"/>
        <v>74266.679999999993</v>
      </c>
      <c r="G7" s="16">
        <v>270.3</v>
      </c>
      <c r="H7" s="15">
        <v>54912.130000000005</v>
      </c>
      <c r="I7" s="15">
        <v>54912.130000000005</v>
      </c>
      <c r="J7" s="15">
        <v>26438.47</v>
      </c>
      <c r="K7" s="16">
        <f t="shared" si="1"/>
        <v>19354.549999999988</v>
      </c>
      <c r="L7" s="16">
        <f t="shared" si="2"/>
        <v>19354.549999999988</v>
      </c>
      <c r="M7" s="16">
        <f t="shared" si="3"/>
        <v>28473.660000000003</v>
      </c>
      <c r="N7" s="17">
        <f t="shared" si="4"/>
        <v>0.73939120477716269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4">
        <v>51020363</v>
      </c>
      <c r="B8" s="5" t="s">
        <v>14</v>
      </c>
      <c r="C8" s="6" t="s">
        <v>44</v>
      </c>
      <c r="D8" s="15">
        <v>6044.58</v>
      </c>
      <c r="E8" s="15">
        <v>0</v>
      </c>
      <c r="F8" s="16">
        <f t="shared" si="0"/>
        <v>6044.58</v>
      </c>
      <c r="G8" s="16">
        <v>0</v>
      </c>
      <c r="H8" s="15">
        <v>0</v>
      </c>
      <c r="I8" s="15">
        <v>0</v>
      </c>
      <c r="J8" s="15">
        <v>0</v>
      </c>
      <c r="K8" s="16">
        <f t="shared" si="1"/>
        <v>6044.58</v>
      </c>
      <c r="L8" s="16">
        <f t="shared" si="2"/>
        <v>6044.58</v>
      </c>
      <c r="M8" s="16">
        <f t="shared" si="3"/>
        <v>0</v>
      </c>
      <c r="N8" s="17">
        <f t="shared" si="4"/>
        <v>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4">
        <v>51020456</v>
      </c>
      <c r="B9" s="5" t="s">
        <v>14</v>
      </c>
      <c r="C9" s="6" t="s">
        <v>45</v>
      </c>
      <c r="D9" s="15">
        <v>15105.41</v>
      </c>
      <c r="E9" s="15">
        <v>2894.59</v>
      </c>
      <c r="F9" s="16">
        <f t="shared" si="0"/>
        <v>18000</v>
      </c>
      <c r="G9" s="16">
        <v>349.92999999999995</v>
      </c>
      <c r="H9" s="15">
        <v>13426.99</v>
      </c>
      <c r="I9" s="15">
        <v>13426.99</v>
      </c>
      <c r="J9" s="15">
        <v>11543.24</v>
      </c>
      <c r="K9" s="16">
        <f t="shared" si="1"/>
        <v>4573.01</v>
      </c>
      <c r="L9" s="16">
        <f t="shared" si="2"/>
        <v>4573.01</v>
      </c>
      <c r="M9" s="16">
        <f t="shared" si="3"/>
        <v>1883.75</v>
      </c>
      <c r="N9" s="17">
        <f t="shared" si="4"/>
        <v>0.74594388888888885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4">
        <v>51020463</v>
      </c>
      <c r="B10" s="5" t="s">
        <v>14</v>
      </c>
      <c r="C10" s="6" t="s">
        <v>45</v>
      </c>
      <c r="D10" s="15">
        <v>1299.8899999999999</v>
      </c>
      <c r="E10" s="15">
        <v>0</v>
      </c>
      <c r="F10" s="16">
        <f t="shared" si="0"/>
        <v>1299.8899999999999</v>
      </c>
      <c r="G10" s="16">
        <v>0</v>
      </c>
      <c r="H10" s="15">
        <v>0</v>
      </c>
      <c r="I10" s="15">
        <v>0</v>
      </c>
      <c r="J10" s="15">
        <v>0</v>
      </c>
      <c r="K10" s="16">
        <f t="shared" si="1"/>
        <v>1299.8899999999999</v>
      </c>
      <c r="L10" s="16">
        <f t="shared" si="2"/>
        <v>1299.8899999999999</v>
      </c>
      <c r="M10" s="16">
        <f t="shared" si="3"/>
        <v>0</v>
      </c>
      <c r="N10" s="17">
        <f t="shared" si="4"/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x14ac:dyDescent="0.25">
      <c r="A11" s="4">
        <v>51050956</v>
      </c>
      <c r="B11" s="5" t="s">
        <v>14</v>
      </c>
      <c r="C11" s="6" t="s">
        <v>46</v>
      </c>
      <c r="D11" s="15">
        <v>1925.43</v>
      </c>
      <c r="E11" s="15">
        <v>474.57</v>
      </c>
      <c r="F11" s="16">
        <f t="shared" si="0"/>
        <v>2400</v>
      </c>
      <c r="G11" s="16">
        <v>64.27</v>
      </c>
      <c r="H11" s="15">
        <v>1828.08</v>
      </c>
      <c r="I11" s="15">
        <v>1828.08</v>
      </c>
      <c r="J11" s="15">
        <v>1828.08</v>
      </c>
      <c r="K11" s="16">
        <f t="shared" si="1"/>
        <v>571.92000000000007</v>
      </c>
      <c r="L11" s="16">
        <f t="shared" si="2"/>
        <v>571.92000000000007</v>
      </c>
      <c r="M11" s="16">
        <f t="shared" si="3"/>
        <v>0</v>
      </c>
      <c r="N11" s="17">
        <f t="shared" si="4"/>
        <v>0.76169999999999993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1.5" x14ac:dyDescent="0.25">
      <c r="A12" s="4">
        <v>51050963</v>
      </c>
      <c r="B12" s="5" t="s">
        <v>14</v>
      </c>
      <c r="C12" s="6" t="s">
        <v>46</v>
      </c>
      <c r="D12" s="15">
        <v>208.33</v>
      </c>
      <c r="E12" s="15">
        <v>0</v>
      </c>
      <c r="F12" s="16">
        <f t="shared" si="0"/>
        <v>208.33</v>
      </c>
      <c r="G12" s="16">
        <v>0</v>
      </c>
      <c r="H12" s="15">
        <v>0</v>
      </c>
      <c r="I12" s="15">
        <v>0</v>
      </c>
      <c r="J12" s="15">
        <v>0</v>
      </c>
      <c r="K12" s="16">
        <f t="shared" si="1"/>
        <v>208.33</v>
      </c>
      <c r="L12" s="16">
        <f t="shared" si="2"/>
        <v>208.33</v>
      </c>
      <c r="M12" s="16">
        <f t="shared" si="3"/>
        <v>0</v>
      </c>
      <c r="N12" s="17">
        <f t="shared" si="4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4">
        <v>51051056</v>
      </c>
      <c r="B13" s="5" t="s">
        <v>14</v>
      </c>
      <c r="C13" s="6" t="s">
        <v>47</v>
      </c>
      <c r="D13" s="15">
        <v>73126.929999999993</v>
      </c>
      <c r="E13" s="15">
        <v>12949.07</v>
      </c>
      <c r="F13" s="16">
        <f t="shared" si="0"/>
        <v>86076</v>
      </c>
      <c r="G13" s="16">
        <v>0</v>
      </c>
      <c r="H13" s="15">
        <v>58556.13</v>
      </c>
      <c r="I13" s="15">
        <v>58556.13</v>
      </c>
      <c r="J13" s="15">
        <v>57301.680000000008</v>
      </c>
      <c r="K13" s="16">
        <f t="shared" si="1"/>
        <v>27519.870000000003</v>
      </c>
      <c r="L13" s="16">
        <f t="shared" si="2"/>
        <v>27519.870000000003</v>
      </c>
      <c r="M13" s="16">
        <f t="shared" si="3"/>
        <v>1254.4499999999898</v>
      </c>
      <c r="N13" s="17">
        <f t="shared" si="4"/>
        <v>0.68028405130349923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4">
        <v>51051063</v>
      </c>
      <c r="B14" s="5" t="s">
        <v>14</v>
      </c>
      <c r="C14" s="6" t="s">
        <v>47</v>
      </c>
      <c r="D14" s="15">
        <v>6651</v>
      </c>
      <c r="E14" s="15">
        <v>0</v>
      </c>
      <c r="F14" s="16">
        <f t="shared" si="0"/>
        <v>6651</v>
      </c>
      <c r="G14" s="16">
        <v>0</v>
      </c>
      <c r="H14" s="15">
        <v>0</v>
      </c>
      <c r="I14" s="15">
        <v>0</v>
      </c>
      <c r="J14" s="15">
        <v>0</v>
      </c>
      <c r="K14" s="16">
        <f t="shared" si="1"/>
        <v>6651</v>
      </c>
      <c r="L14" s="16">
        <f t="shared" si="2"/>
        <v>6651</v>
      </c>
      <c r="M14" s="16">
        <f t="shared" si="3"/>
        <v>0</v>
      </c>
      <c r="N14" s="17">
        <f t="shared" si="4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4">
        <v>51051256</v>
      </c>
      <c r="B15" s="5" t="s">
        <v>14</v>
      </c>
      <c r="C15" s="6" t="s">
        <v>48</v>
      </c>
      <c r="D15" s="15">
        <v>334.6</v>
      </c>
      <c r="E15" s="15">
        <v>8607.6</v>
      </c>
      <c r="F15" s="16">
        <f t="shared" si="0"/>
        <v>8942.2000000000007</v>
      </c>
      <c r="G15" s="16">
        <v>0</v>
      </c>
      <c r="H15" s="15">
        <v>321.66999999999996</v>
      </c>
      <c r="I15" s="15">
        <v>321.66999999999996</v>
      </c>
      <c r="J15" s="15">
        <v>321.66999999999996</v>
      </c>
      <c r="K15" s="16">
        <f t="shared" si="1"/>
        <v>8620.5300000000007</v>
      </c>
      <c r="L15" s="16">
        <f t="shared" si="2"/>
        <v>8620.5300000000007</v>
      </c>
      <c r="M15" s="16">
        <f t="shared" si="3"/>
        <v>0</v>
      </c>
      <c r="N15" s="17">
        <f t="shared" si="4"/>
        <v>3.5972132137505303E-2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>
        <v>51051356</v>
      </c>
      <c r="B16" s="5" t="s">
        <v>14</v>
      </c>
      <c r="C16" s="6" t="s">
        <v>49</v>
      </c>
      <c r="D16" s="15">
        <v>2909</v>
      </c>
      <c r="E16" s="15">
        <v>3148.8</v>
      </c>
      <c r="F16" s="16">
        <f t="shared" si="0"/>
        <v>6057.8</v>
      </c>
      <c r="G16" s="16">
        <v>0</v>
      </c>
      <c r="H16" s="15">
        <v>1260</v>
      </c>
      <c r="I16" s="15">
        <v>1260</v>
      </c>
      <c r="J16" s="15">
        <v>1260</v>
      </c>
      <c r="K16" s="16">
        <f t="shared" si="1"/>
        <v>4797.8</v>
      </c>
      <c r="L16" s="16">
        <f t="shared" si="2"/>
        <v>4797.8</v>
      </c>
      <c r="M16" s="16">
        <f t="shared" si="3"/>
        <v>0</v>
      </c>
      <c r="N16" s="17">
        <f t="shared" si="4"/>
        <v>0.20799630228795932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>
        <v>51051363</v>
      </c>
      <c r="B17" s="5" t="s">
        <v>14</v>
      </c>
      <c r="C17" s="6" t="s">
        <v>49</v>
      </c>
      <c r="D17" s="15">
        <v>310</v>
      </c>
      <c r="E17" s="15">
        <v>0</v>
      </c>
      <c r="F17" s="16">
        <f t="shared" si="0"/>
        <v>310</v>
      </c>
      <c r="G17" s="16">
        <v>0</v>
      </c>
      <c r="H17" s="15">
        <v>0</v>
      </c>
      <c r="I17" s="15">
        <v>0</v>
      </c>
      <c r="J17" s="15">
        <v>0</v>
      </c>
      <c r="K17" s="16">
        <f t="shared" si="1"/>
        <v>310</v>
      </c>
      <c r="L17" s="16">
        <f t="shared" si="2"/>
        <v>310</v>
      </c>
      <c r="M17" s="16">
        <f t="shared" si="3"/>
        <v>0</v>
      </c>
      <c r="N17" s="17">
        <f t="shared" si="4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4">
        <v>51060156</v>
      </c>
      <c r="B18" s="5" t="s">
        <v>14</v>
      </c>
      <c r="C18" s="6" t="s">
        <v>50</v>
      </c>
      <c r="D18" s="15">
        <v>90874.780000000013</v>
      </c>
      <c r="E18" s="15">
        <v>12950.04</v>
      </c>
      <c r="F18" s="16">
        <f t="shared" si="0"/>
        <v>103824.82</v>
      </c>
      <c r="G18" s="16">
        <v>0</v>
      </c>
      <c r="H18" s="15">
        <v>76536.94</v>
      </c>
      <c r="I18" s="15">
        <v>76536.94</v>
      </c>
      <c r="J18" s="15">
        <v>68094.179999999993</v>
      </c>
      <c r="K18" s="16">
        <f t="shared" si="1"/>
        <v>27287.880000000005</v>
      </c>
      <c r="L18" s="16">
        <f t="shared" si="2"/>
        <v>27287.880000000005</v>
      </c>
      <c r="M18" s="16">
        <f t="shared" si="3"/>
        <v>8442.7600000000093</v>
      </c>
      <c r="N18" s="17">
        <f t="shared" si="4"/>
        <v>0.73717382799218911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4">
        <v>51060163</v>
      </c>
      <c r="B19" s="5" t="s">
        <v>14</v>
      </c>
      <c r="C19" s="6" t="s">
        <v>50</v>
      </c>
      <c r="D19" s="15">
        <v>8244.0300000000007</v>
      </c>
      <c r="E19" s="15">
        <v>0</v>
      </c>
      <c r="F19" s="16">
        <f t="shared" si="0"/>
        <v>8244.0300000000007</v>
      </c>
      <c r="G19" s="16">
        <v>0</v>
      </c>
      <c r="H19" s="15">
        <v>0</v>
      </c>
      <c r="I19" s="15">
        <v>0</v>
      </c>
      <c r="J19" s="15">
        <v>0</v>
      </c>
      <c r="K19" s="16">
        <f t="shared" si="1"/>
        <v>8244.0300000000007</v>
      </c>
      <c r="L19" s="16">
        <f t="shared" si="2"/>
        <v>8244.0300000000007</v>
      </c>
      <c r="M19" s="16">
        <f t="shared" si="3"/>
        <v>0</v>
      </c>
      <c r="N19" s="17">
        <f t="shared" si="4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4">
        <v>51060256</v>
      </c>
      <c r="B20" s="5" t="s">
        <v>14</v>
      </c>
      <c r="C20" s="6" t="s">
        <v>51</v>
      </c>
      <c r="D20" s="15">
        <v>34116.720000000001</v>
      </c>
      <c r="E20" s="15">
        <v>41120.25</v>
      </c>
      <c r="F20" s="16">
        <f t="shared" si="0"/>
        <v>75236.97</v>
      </c>
      <c r="G20" s="16">
        <v>34731.5</v>
      </c>
      <c r="H20" s="15">
        <v>34731.5</v>
      </c>
      <c r="I20" s="15">
        <v>34731.5</v>
      </c>
      <c r="J20" s="15">
        <v>34510.090000000004</v>
      </c>
      <c r="K20" s="16">
        <f t="shared" si="1"/>
        <v>40505.47</v>
      </c>
      <c r="L20" s="16">
        <f t="shared" si="2"/>
        <v>40505.47</v>
      </c>
      <c r="M20" s="16">
        <f t="shared" si="3"/>
        <v>221.40999999999622</v>
      </c>
      <c r="N20" s="17">
        <f t="shared" si="4"/>
        <v>0.46162810650136493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x14ac:dyDescent="0.25">
      <c r="A21" s="4">
        <v>51060263</v>
      </c>
      <c r="B21" s="5" t="s">
        <v>14</v>
      </c>
      <c r="C21" s="6" t="s">
        <v>51</v>
      </c>
      <c r="D21" s="15">
        <v>3206.9799999999996</v>
      </c>
      <c r="E21" s="15">
        <v>0</v>
      </c>
      <c r="F21" s="16">
        <f t="shared" si="0"/>
        <v>3206.9799999999996</v>
      </c>
      <c r="G21" s="16">
        <v>1070.48</v>
      </c>
      <c r="H21" s="15">
        <v>1070.48</v>
      </c>
      <c r="I21" s="15">
        <v>1070.48</v>
      </c>
      <c r="J21" s="15">
        <v>1070.48</v>
      </c>
      <c r="K21" s="16">
        <f t="shared" si="1"/>
        <v>2136.4999999999995</v>
      </c>
      <c r="L21" s="16">
        <f t="shared" si="2"/>
        <v>2136.4999999999995</v>
      </c>
      <c r="M21" s="16">
        <f t="shared" si="3"/>
        <v>0</v>
      </c>
      <c r="N21" s="17">
        <f t="shared" si="4"/>
        <v>0.33379690549987845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1.5" x14ac:dyDescent="0.25">
      <c r="A22" s="4">
        <v>51070756</v>
      </c>
      <c r="B22" s="5" t="s">
        <v>14</v>
      </c>
      <c r="C22" s="6" t="s">
        <v>52</v>
      </c>
      <c r="D22" s="15">
        <v>24317.57</v>
      </c>
      <c r="E22" s="15">
        <v>12815.77</v>
      </c>
      <c r="F22" s="16">
        <f t="shared" si="0"/>
        <v>37133.339999999997</v>
      </c>
      <c r="G22" s="16">
        <v>10557.11</v>
      </c>
      <c r="H22" s="15">
        <v>10544.21</v>
      </c>
      <c r="I22" s="15">
        <v>10544.21</v>
      </c>
      <c r="J22" s="15">
        <v>10544.21</v>
      </c>
      <c r="K22" s="16">
        <f t="shared" si="1"/>
        <v>26589.129999999997</v>
      </c>
      <c r="L22" s="16">
        <f t="shared" si="2"/>
        <v>26589.129999999997</v>
      </c>
      <c r="M22" s="16">
        <f t="shared" si="3"/>
        <v>0</v>
      </c>
      <c r="N22" s="17">
        <f t="shared" si="4"/>
        <v>0.28395533501699549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1.5" x14ac:dyDescent="0.25">
      <c r="A23" s="4">
        <v>51070763</v>
      </c>
      <c r="B23" s="5" t="s">
        <v>14</v>
      </c>
      <c r="C23" s="6" t="s">
        <v>52</v>
      </c>
      <c r="D23" s="15">
        <v>9566.67</v>
      </c>
      <c r="E23" s="15">
        <v>0</v>
      </c>
      <c r="F23" s="16">
        <f>+D23+E23</f>
        <v>9566.67</v>
      </c>
      <c r="G23" s="16">
        <v>0</v>
      </c>
      <c r="H23" s="15">
        <v>0</v>
      </c>
      <c r="I23" s="15">
        <v>0</v>
      </c>
      <c r="J23" s="15">
        <v>0</v>
      </c>
      <c r="K23" s="16">
        <f t="shared" si="1"/>
        <v>9566.67</v>
      </c>
      <c r="L23" s="16">
        <f t="shared" si="2"/>
        <v>9566.67</v>
      </c>
      <c r="M23" s="16">
        <f t="shared" si="3"/>
        <v>0</v>
      </c>
      <c r="N23" s="17">
        <f t="shared" si="4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4">
        <v>53010456</v>
      </c>
      <c r="B24" s="5" t="s">
        <v>56</v>
      </c>
      <c r="C24" s="6" t="s">
        <v>57</v>
      </c>
      <c r="D24" s="15">
        <v>3167.62</v>
      </c>
      <c r="E24" s="15">
        <v>0</v>
      </c>
      <c r="F24" s="16">
        <f t="shared" ref="F24:F87" si="5">+D24+E24</f>
        <v>3167.62</v>
      </c>
      <c r="G24" s="16">
        <v>3167.62</v>
      </c>
      <c r="H24" s="15">
        <v>3167.62</v>
      </c>
      <c r="I24" s="15">
        <v>2082.41</v>
      </c>
      <c r="J24" s="15">
        <v>2082.41</v>
      </c>
      <c r="K24" s="16">
        <f t="shared" si="1"/>
        <v>0</v>
      </c>
      <c r="L24" s="16">
        <f t="shared" si="2"/>
        <v>1085.21</v>
      </c>
      <c r="M24" s="16">
        <f t="shared" si="3"/>
        <v>1085.21</v>
      </c>
      <c r="N24" s="17">
        <f t="shared" si="4"/>
        <v>0.65740524431592173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4">
        <v>53010463</v>
      </c>
      <c r="B25" s="5" t="s">
        <v>56</v>
      </c>
      <c r="C25" s="6" t="s">
        <v>57</v>
      </c>
      <c r="D25" s="15">
        <v>225.23</v>
      </c>
      <c r="E25" s="15">
        <v>0</v>
      </c>
      <c r="F25" s="16">
        <f t="shared" si="5"/>
        <v>225.23</v>
      </c>
      <c r="G25" s="16">
        <v>225.23</v>
      </c>
      <c r="H25" s="15">
        <v>225.23</v>
      </c>
      <c r="I25" s="15">
        <v>225.23</v>
      </c>
      <c r="J25" s="15">
        <v>225.23</v>
      </c>
      <c r="K25" s="16">
        <f t="shared" si="1"/>
        <v>0</v>
      </c>
      <c r="L25" s="16">
        <f t="shared" si="2"/>
        <v>0</v>
      </c>
      <c r="M25" s="16">
        <f t="shared" si="3"/>
        <v>0</v>
      </c>
      <c r="N25" s="17">
        <f t="shared" si="4"/>
        <v>1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4">
        <v>53010556</v>
      </c>
      <c r="B26" s="5" t="s">
        <v>56</v>
      </c>
      <c r="C26" s="6" t="s">
        <v>58</v>
      </c>
      <c r="D26" s="15">
        <v>4161.3599999999997</v>
      </c>
      <c r="E26" s="15">
        <v>0</v>
      </c>
      <c r="F26" s="16">
        <f t="shared" si="5"/>
        <v>4161.3599999999997</v>
      </c>
      <c r="G26" s="16">
        <v>4161.3600000000006</v>
      </c>
      <c r="H26" s="15">
        <v>3827.76</v>
      </c>
      <c r="I26" s="15">
        <v>2514.1799999999998</v>
      </c>
      <c r="J26" s="15">
        <v>2514.1799999999998</v>
      </c>
      <c r="K26" s="16">
        <f t="shared" si="1"/>
        <v>333.59999999999945</v>
      </c>
      <c r="L26" s="16">
        <f t="shared" si="2"/>
        <v>1647.1799999999998</v>
      </c>
      <c r="M26" s="16">
        <f t="shared" si="3"/>
        <v>1313.5800000000004</v>
      </c>
      <c r="N26" s="17">
        <f t="shared" si="4"/>
        <v>0.60417267431801147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4">
        <v>53010563</v>
      </c>
      <c r="B27" s="5" t="s">
        <v>56</v>
      </c>
      <c r="C27" s="6" t="s">
        <v>58</v>
      </c>
      <c r="D27" s="15">
        <v>350</v>
      </c>
      <c r="E27" s="15">
        <v>0</v>
      </c>
      <c r="F27" s="16">
        <f t="shared" si="5"/>
        <v>350</v>
      </c>
      <c r="G27" s="16">
        <v>350</v>
      </c>
      <c r="H27" s="15">
        <v>350</v>
      </c>
      <c r="I27" s="15">
        <v>313.22000000000003</v>
      </c>
      <c r="J27" s="15">
        <v>313.22000000000003</v>
      </c>
      <c r="K27" s="16">
        <f t="shared" si="1"/>
        <v>0</v>
      </c>
      <c r="L27" s="16">
        <f t="shared" si="2"/>
        <v>36.779999999999973</v>
      </c>
      <c r="M27" s="16">
        <f t="shared" si="3"/>
        <v>36.779999999999973</v>
      </c>
      <c r="N27" s="17">
        <f t="shared" si="4"/>
        <v>0.89491428571428577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4">
        <v>53010656</v>
      </c>
      <c r="B28" s="5" t="s">
        <v>56</v>
      </c>
      <c r="C28" s="6" t="s">
        <v>59</v>
      </c>
      <c r="D28" s="15">
        <v>0</v>
      </c>
      <c r="E28" s="15">
        <v>0</v>
      </c>
      <c r="F28" s="16">
        <f t="shared" si="5"/>
        <v>0</v>
      </c>
      <c r="G28" s="16">
        <v>0</v>
      </c>
      <c r="H28" s="15">
        <v>0</v>
      </c>
      <c r="I28" s="15">
        <v>0</v>
      </c>
      <c r="J28" s="15">
        <v>0</v>
      </c>
      <c r="K28" s="16">
        <f t="shared" si="1"/>
        <v>0</v>
      </c>
      <c r="L28" s="16">
        <f t="shared" si="2"/>
        <v>0</v>
      </c>
      <c r="M28" s="16">
        <f t="shared" si="3"/>
        <v>0</v>
      </c>
      <c r="N28" s="17"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47.25" x14ac:dyDescent="0.25">
      <c r="A29" s="4">
        <v>53020356</v>
      </c>
      <c r="B29" s="5" t="s">
        <v>56</v>
      </c>
      <c r="C29" s="6" t="s">
        <v>60</v>
      </c>
      <c r="D29" s="15">
        <v>60</v>
      </c>
      <c r="E29" s="15">
        <v>0</v>
      </c>
      <c r="F29" s="16">
        <f t="shared" si="5"/>
        <v>60</v>
      </c>
      <c r="G29" s="16">
        <v>60</v>
      </c>
      <c r="H29" s="15">
        <v>28</v>
      </c>
      <c r="I29" s="15">
        <v>28</v>
      </c>
      <c r="J29" s="15">
        <v>28</v>
      </c>
      <c r="K29" s="16">
        <f t="shared" si="1"/>
        <v>32</v>
      </c>
      <c r="L29" s="16">
        <f t="shared" si="2"/>
        <v>32</v>
      </c>
      <c r="M29" s="16">
        <f t="shared" si="3"/>
        <v>0</v>
      </c>
      <c r="N29" s="17">
        <f t="shared" si="4"/>
        <v>0.46666666666666667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1.5" x14ac:dyDescent="0.25">
      <c r="A30" s="4">
        <v>53020456</v>
      </c>
      <c r="B30" s="5" t="s">
        <v>56</v>
      </c>
      <c r="C30" s="6" t="s">
        <v>61</v>
      </c>
      <c r="D30" s="15">
        <v>500</v>
      </c>
      <c r="E30" s="15">
        <v>1500</v>
      </c>
      <c r="F30" s="16">
        <f t="shared" si="5"/>
        <v>2000</v>
      </c>
      <c r="G30" s="16">
        <v>824.97</v>
      </c>
      <c r="H30" s="15">
        <v>824.97</v>
      </c>
      <c r="I30" s="15">
        <v>824.97</v>
      </c>
      <c r="J30" s="15">
        <v>824.97</v>
      </c>
      <c r="K30" s="16">
        <f t="shared" si="1"/>
        <v>1175.03</v>
      </c>
      <c r="L30" s="16">
        <f t="shared" si="2"/>
        <v>1175.03</v>
      </c>
      <c r="M30" s="16">
        <f t="shared" si="3"/>
        <v>0</v>
      </c>
      <c r="N30" s="17">
        <f t="shared" si="4"/>
        <v>0.41248499999999999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1.5" x14ac:dyDescent="0.25">
      <c r="A31" s="4">
        <v>53020463</v>
      </c>
      <c r="B31" s="5" t="s">
        <v>56</v>
      </c>
      <c r="C31" s="6" t="s">
        <v>61</v>
      </c>
      <c r="D31" s="15">
        <v>2297</v>
      </c>
      <c r="E31" s="15">
        <v>-1397</v>
      </c>
      <c r="F31" s="16">
        <f t="shared" si="5"/>
        <v>900</v>
      </c>
      <c r="G31" s="16">
        <v>500</v>
      </c>
      <c r="H31" s="15">
        <v>396</v>
      </c>
      <c r="I31" s="15">
        <v>396</v>
      </c>
      <c r="J31" s="15">
        <v>385.11</v>
      </c>
      <c r="K31" s="16">
        <f t="shared" si="1"/>
        <v>504</v>
      </c>
      <c r="L31" s="16">
        <f t="shared" si="2"/>
        <v>504</v>
      </c>
      <c r="M31" s="16">
        <f t="shared" si="3"/>
        <v>10.889999999999986</v>
      </c>
      <c r="N31" s="17">
        <f t="shared" si="4"/>
        <v>0.44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7.25" x14ac:dyDescent="0.25">
      <c r="A32" s="4">
        <v>53020956</v>
      </c>
      <c r="B32" s="5" t="s">
        <v>56</v>
      </c>
      <c r="C32" s="6" t="s">
        <v>62</v>
      </c>
      <c r="D32" s="15">
        <v>5085.2699999999995</v>
      </c>
      <c r="E32" s="15">
        <v>25.21</v>
      </c>
      <c r="F32" s="16">
        <f t="shared" si="5"/>
        <v>5110.4799999999996</v>
      </c>
      <c r="G32" s="16">
        <v>5110.4800000000005</v>
      </c>
      <c r="H32" s="15">
        <v>5110.4799999999996</v>
      </c>
      <c r="I32" s="15">
        <v>5110.4799999999996</v>
      </c>
      <c r="J32" s="15">
        <v>5110.4799999999996</v>
      </c>
      <c r="K32" s="16">
        <f t="shared" si="1"/>
        <v>0</v>
      </c>
      <c r="L32" s="16">
        <f t="shared" si="2"/>
        <v>0</v>
      </c>
      <c r="M32" s="16">
        <f t="shared" si="3"/>
        <v>0</v>
      </c>
      <c r="N32" s="17">
        <f t="shared" si="4"/>
        <v>1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7.25" x14ac:dyDescent="0.25">
      <c r="A33" s="4">
        <v>53020963</v>
      </c>
      <c r="B33" s="5" t="s">
        <v>56</v>
      </c>
      <c r="C33" s="6" t="s">
        <v>62</v>
      </c>
      <c r="D33" s="15">
        <v>410.27</v>
      </c>
      <c r="E33" s="15">
        <v>0</v>
      </c>
      <c r="F33" s="16">
        <f t="shared" si="5"/>
        <v>410.27</v>
      </c>
      <c r="G33" s="16">
        <v>410.27</v>
      </c>
      <c r="H33" s="15">
        <v>383.26</v>
      </c>
      <c r="I33" s="15">
        <v>383.26</v>
      </c>
      <c r="J33" s="15">
        <v>383.26</v>
      </c>
      <c r="K33" s="16">
        <f t="shared" si="1"/>
        <v>27.009999999999991</v>
      </c>
      <c r="L33" s="16">
        <f t="shared" si="2"/>
        <v>27.009999999999991</v>
      </c>
      <c r="M33" s="16">
        <f t="shared" si="3"/>
        <v>0</v>
      </c>
      <c r="N33" s="17">
        <f t="shared" si="4"/>
        <v>0.93416530577424628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7.25" x14ac:dyDescent="0.25">
      <c r="A34" s="4">
        <v>53022856</v>
      </c>
      <c r="B34" s="5" t="s">
        <v>56</v>
      </c>
      <c r="C34" s="6" t="s">
        <v>63</v>
      </c>
      <c r="D34" s="15">
        <v>175.03</v>
      </c>
      <c r="E34" s="15">
        <v>-175.03</v>
      </c>
      <c r="F34" s="16">
        <f t="shared" si="5"/>
        <v>0</v>
      </c>
      <c r="G34" s="16">
        <v>0</v>
      </c>
      <c r="H34" s="15">
        <v>0</v>
      </c>
      <c r="I34" s="15">
        <v>0</v>
      </c>
      <c r="J34" s="15">
        <v>0</v>
      </c>
      <c r="K34" s="16">
        <f t="shared" si="1"/>
        <v>0</v>
      </c>
      <c r="L34" s="16">
        <f t="shared" si="2"/>
        <v>0</v>
      </c>
      <c r="M34" s="16">
        <f t="shared" si="3"/>
        <v>0</v>
      </c>
      <c r="N34" s="17"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4">
        <v>53023956</v>
      </c>
      <c r="B35" s="5" t="s">
        <v>56</v>
      </c>
      <c r="C35" s="6" t="s">
        <v>64</v>
      </c>
      <c r="D35" s="15">
        <v>400</v>
      </c>
      <c r="E35" s="15">
        <v>-400</v>
      </c>
      <c r="F35" s="16">
        <f t="shared" si="5"/>
        <v>0</v>
      </c>
      <c r="G35" s="16">
        <v>0</v>
      </c>
      <c r="H35" s="15">
        <v>0</v>
      </c>
      <c r="I35" s="15">
        <v>0</v>
      </c>
      <c r="J35" s="15">
        <v>0</v>
      </c>
      <c r="K35" s="16">
        <f t="shared" si="1"/>
        <v>0</v>
      </c>
      <c r="L35" s="16">
        <f t="shared" si="2"/>
        <v>0</v>
      </c>
      <c r="M35" s="16">
        <f t="shared" si="3"/>
        <v>0</v>
      </c>
      <c r="N35" s="17"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7.25" x14ac:dyDescent="0.25">
      <c r="A36" s="4">
        <v>53040256</v>
      </c>
      <c r="B36" s="5" t="s">
        <v>56</v>
      </c>
      <c r="C36" s="6" t="s">
        <v>65</v>
      </c>
      <c r="D36" s="15">
        <v>13118.880000000001</v>
      </c>
      <c r="E36" s="15">
        <v>-4753.8999999999996</v>
      </c>
      <c r="F36" s="16">
        <f t="shared" si="5"/>
        <v>8364.9800000000014</v>
      </c>
      <c r="G36" s="16">
        <v>8364.98</v>
      </c>
      <c r="H36" s="15">
        <v>8364.98</v>
      </c>
      <c r="I36" s="15">
        <v>6434.6</v>
      </c>
      <c r="J36" s="15">
        <v>6434.6</v>
      </c>
      <c r="K36" s="16">
        <f t="shared" si="1"/>
        <v>0</v>
      </c>
      <c r="L36" s="16">
        <f t="shared" si="2"/>
        <v>1930.380000000001</v>
      </c>
      <c r="M36" s="16">
        <f t="shared" si="3"/>
        <v>1930.3799999999992</v>
      </c>
      <c r="N36" s="17">
        <f t="shared" si="4"/>
        <v>0.76923076923076916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7.25" x14ac:dyDescent="0.25">
      <c r="A37" s="4">
        <v>53040263</v>
      </c>
      <c r="B37" s="5" t="s">
        <v>56</v>
      </c>
      <c r="C37" s="6" t="s">
        <v>65</v>
      </c>
      <c r="D37" s="15">
        <v>1085.4100000000001</v>
      </c>
      <c r="E37" s="15">
        <v>-275.42</v>
      </c>
      <c r="F37" s="16">
        <f t="shared" si="5"/>
        <v>809.99</v>
      </c>
      <c r="G37" s="16">
        <v>809.9899999999999</v>
      </c>
      <c r="H37" s="15">
        <v>809.99</v>
      </c>
      <c r="I37" s="15">
        <v>809.99</v>
      </c>
      <c r="J37" s="15">
        <v>809.99</v>
      </c>
      <c r="K37" s="16">
        <f t="shared" si="1"/>
        <v>0</v>
      </c>
      <c r="L37" s="16">
        <f t="shared" si="2"/>
        <v>0</v>
      </c>
      <c r="M37" s="16">
        <f t="shared" si="3"/>
        <v>0</v>
      </c>
      <c r="N37" s="17">
        <f t="shared" si="4"/>
        <v>1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1.5" x14ac:dyDescent="0.25">
      <c r="A38" s="4">
        <v>53040363</v>
      </c>
      <c r="B38" s="5" t="s">
        <v>56</v>
      </c>
      <c r="C38" s="6" t="s">
        <v>66</v>
      </c>
      <c r="D38" s="15">
        <v>240</v>
      </c>
      <c r="E38" s="15">
        <v>-240</v>
      </c>
      <c r="F38" s="16">
        <f t="shared" si="5"/>
        <v>0</v>
      </c>
      <c r="G38" s="16">
        <v>0</v>
      </c>
      <c r="H38" s="15">
        <v>0</v>
      </c>
      <c r="I38" s="15">
        <v>0</v>
      </c>
      <c r="J38" s="15">
        <v>0</v>
      </c>
      <c r="K38" s="16">
        <f t="shared" si="1"/>
        <v>0</v>
      </c>
      <c r="L38" s="16">
        <f t="shared" si="2"/>
        <v>0</v>
      </c>
      <c r="M38" s="16">
        <f t="shared" si="3"/>
        <v>0</v>
      </c>
      <c r="N38" s="17"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7.25" x14ac:dyDescent="0.25">
      <c r="A39" s="4">
        <v>53040456</v>
      </c>
      <c r="B39" s="5" t="s">
        <v>56</v>
      </c>
      <c r="C39" s="6" t="s">
        <v>67</v>
      </c>
      <c r="D39" s="15">
        <v>3000</v>
      </c>
      <c r="E39" s="15">
        <v>-2000</v>
      </c>
      <c r="F39" s="16">
        <f t="shared" si="5"/>
        <v>1000</v>
      </c>
      <c r="G39" s="16">
        <v>0</v>
      </c>
      <c r="H39" s="15">
        <v>0</v>
      </c>
      <c r="I39" s="15">
        <v>0</v>
      </c>
      <c r="J39" s="15">
        <v>0</v>
      </c>
      <c r="K39" s="16">
        <f t="shared" si="1"/>
        <v>1000</v>
      </c>
      <c r="L39" s="16">
        <f t="shared" si="2"/>
        <v>1000</v>
      </c>
      <c r="M39" s="16">
        <f t="shared" si="3"/>
        <v>0</v>
      </c>
      <c r="N39" s="17">
        <f t="shared" si="4"/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1.5" x14ac:dyDescent="0.25">
      <c r="A40" s="4">
        <v>53040556</v>
      </c>
      <c r="B40" s="5" t="s">
        <v>56</v>
      </c>
      <c r="C40" s="6" t="s">
        <v>68</v>
      </c>
      <c r="D40" s="15">
        <v>2320</v>
      </c>
      <c r="E40" s="15">
        <v>4695.95</v>
      </c>
      <c r="F40" s="16">
        <f t="shared" si="5"/>
        <v>7015.95</v>
      </c>
      <c r="G40" s="16">
        <v>2320</v>
      </c>
      <c r="H40" s="15">
        <v>2316.6999999999998</v>
      </c>
      <c r="I40" s="15">
        <v>2065.89</v>
      </c>
      <c r="J40" s="15">
        <v>2061.2600000000002</v>
      </c>
      <c r="K40" s="16">
        <f t="shared" si="1"/>
        <v>4699.25</v>
      </c>
      <c r="L40" s="16">
        <f t="shared" si="2"/>
        <v>4950.0599999999995</v>
      </c>
      <c r="M40" s="16">
        <f t="shared" si="3"/>
        <v>255.4399999999996</v>
      </c>
      <c r="N40" s="17">
        <f t="shared" si="4"/>
        <v>0.2944562033651893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1.5" x14ac:dyDescent="0.25">
      <c r="A41" s="4">
        <v>53050256</v>
      </c>
      <c r="B41" s="5" t="s">
        <v>56</v>
      </c>
      <c r="C41" s="6" t="s">
        <v>69</v>
      </c>
      <c r="D41" s="15">
        <v>48.44</v>
      </c>
      <c r="E41" s="15">
        <v>-35</v>
      </c>
      <c r="F41" s="16">
        <f t="shared" si="5"/>
        <v>13.439999999999998</v>
      </c>
      <c r="G41" s="16">
        <v>13.44</v>
      </c>
      <c r="H41" s="15">
        <v>13.44</v>
      </c>
      <c r="I41" s="15">
        <v>13.44</v>
      </c>
      <c r="J41" s="15">
        <v>13.44</v>
      </c>
      <c r="K41" s="16">
        <f t="shared" si="1"/>
        <v>0</v>
      </c>
      <c r="L41" s="16">
        <f t="shared" si="2"/>
        <v>0</v>
      </c>
      <c r="M41" s="16">
        <f t="shared" si="3"/>
        <v>0</v>
      </c>
      <c r="N41" s="17">
        <f t="shared" si="4"/>
        <v>1.0000000000000002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1.5" x14ac:dyDescent="0.25">
      <c r="A42" s="4">
        <v>53060163</v>
      </c>
      <c r="B42" s="5" t="s">
        <v>56</v>
      </c>
      <c r="C42" s="6" t="s">
        <v>70</v>
      </c>
      <c r="D42" s="15">
        <v>0</v>
      </c>
      <c r="E42" s="15">
        <v>0</v>
      </c>
      <c r="F42" s="16">
        <f t="shared" si="5"/>
        <v>0</v>
      </c>
      <c r="G42" s="16">
        <v>0</v>
      </c>
      <c r="H42" s="15">
        <v>0</v>
      </c>
      <c r="I42" s="15">
        <v>0</v>
      </c>
      <c r="J42" s="15">
        <v>0</v>
      </c>
      <c r="K42" s="16">
        <f t="shared" si="1"/>
        <v>0</v>
      </c>
      <c r="L42" s="16">
        <f t="shared" si="2"/>
        <v>0</v>
      </c>
      <c r="M42" s="16">
        <f t="shared" si="3"/>
        <v>0</v>
      </c>
      <c r="N42" s="17"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1.5" x14ac:dyDescent="0.25">
      <c r="A43" s="4">
        <v>53070256</v>
      </c>
      <c r="B43" s="5" t="s">
        <v>56</v>
      </c>
      <c r="C43" s="6" t="s">
        <v>71</v>
      </c>
      <c r="D43" s="15">
        <v>8692.56</v>
      </c>
      <c r="E43" s="15">
        <v>9453.9</v>
      </c>
      <c r="F43" s="16">
        <f t="shared" si="5"/>
        <v>18146.46</v>
      </c>
      <c r="G43" s="16">
        <v>15446.46</v>
      </c>
      <c r="H43" s="15">
        <v>15445.28</v>
      </c>
      <c r="I43" s="15">
        <v>12202.2</v>
      </c>
      <c r="J43" s="15">
        <v>12202.2</v>
      </c>
      <c r="K43" s="16">
        <f t="shared" si="1"/>
        <v>2701.1799999999985</v>
      </c>
      <c r="L43" s="16">
        <f t="shared" si="2"/>
        <v>5944.2599999999984</v>
      </c>
      <c r="M43" s="16">
        <f t="shared" si="3"/>
        <v>3243.08</v>
      </c>
      <c r="N43" s="17">
        <f t="shared" si="4"/>
        <v>0.67242867203851342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1.5" x14ac:dyDescent="0.25">
      <c r="A44" s="4">
        <v>53070263</v>
      </c>
      <c r="B44" s="5" t="s">
        <v>56</v>
      </c>
      <c r="C44" s="6" t="s">
        <v>71</v>
      </c>
      <c r="D44" s="15">
        <v>7505.89</v>
      </c>
      <c r="E44" s="15">
        <v>266.10000000000002</v>
      </c>
      <c r="F44" s="16">
        <f t="shared" si="5"/>
        <v>7771.9900000000007</v>
      </c>
      <c r="G44" s="16">
        <v>7445.2999999999993</v>
      </c>
      <c r="H44" s="15">
        <v>7381.1</v>
      </c>
      <c r="I44" s="15">
        <v>1497.08</v>
      </c>
      <c r="J44" s="15">
        <v>1497.08</v>
      </c>
      <c r="K44" s="16">
        <f t="shared" si="1"/>
        <v>390.89000000000033</v>
      </c>
      <c r="L44" s="16">
        <f t="shared" si="2"/>
        <v>6274.9100000000008</v>
      </c>
      <c r="M44" s="16">
        <f t="shared" si="3"/>
        <v>5884.02</v>
      </c>
      <c r="N44" s="17">
        <f t="shared" si="4"/>
        <v>0.19262505484438347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1.5" x14ac:dyDescent="0.25">
      <c r="A45" s="4">
        <v>53070456</v>
      </c>
      <c r="B45" s="5" t="s">
        <v>56</v>
      </c>
      <c r="C45" s="6" t="s">
        <v>72</v>
      </c>
      <c r="D45" s="15">
        <v>240</v>
      </c>
      <c r="E45" s="15">
        <v>0</v>
      </c>
      <c r="F45" s="16">
        <f t="shared" si="5"/>
        <v>240</v>
      </c>
      <c r="G45" s="16">
        <v>240</v>
      </c>
      <c r="H45" s="15">
        <v>150</v>
      </c>
      <c r="I45" s="15">
        <v>150</v>
      </c>
      <c r="J45" s="15">
        <v>150</v>
      </c>
      <c r="K45" s="16">
        <f t="shared" si="1"/>
        <v>90</v>
      </c>
      <c r="L45" s="16">
        <f t="shared" si="2"/>
        <v>90</v>
      </c>
      <c r="M45" s="16">
        <f t="shared" si="3"/>
        <v>0</v>
      </c>
      <c r="N45" s="17">
        <f t="shared" si="4"/>
        <v>0.625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1.5" x14ac:dyDescent="0.25">
      <c r="A46" s="4">
        <v>53070463</v>
      </c>
      <c r="B46" s="5" t="s">
        <v>56</v>
      </c>
      <c r="C46" s="6" t="s">
        <v>72</v>
      </c>
      <c r="D46" s="15">
        <v>1030</v>
      </c>
      <c r="E46" s="15">
        <v>6000</v>
      </c>
      <c r="F46" s="16">
        <f t="shared" si="5"/>
        <v>7030</v>
      </c>
      <c r="G46" s="16">
        <v>7030</v>
      </c>
      <c r="H46" s="15">
        <v>3650</v>
      </c>
      <c r="I46" s="15">
        <v>2225</v>
      </c>
      <c r="J46" s="15">
        <v>2220.75</v>
      </c>
      <c r="K46" s="16">
        <f t="shared" si="1"/>
        <v>3380</v>
      </c>
      <c r="L46" s="16">
        <f t="shared" si="2"/>
        <v>4805</v>
      </c>
      <c r="M46" s="16">
        <f t="shared" si="3"/>
        <v>1429.25</v>
      </c>
      <c r="N46" s="17">
        <f t="shared" si="4"/>
        <v>0.31650071123755336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x14ac:dyDescent="0.25">
      <c r="A47" s="4">
        <v>53080156</v>
      </c>
      <c r="B47" s="5" t="s">
        <v>56</v>
      </c>
      <c r="C47" s="6" t="s">
        <v>73</v>
      </c>
      <c r="D47" s="15">
        <v>183.86</v>
      </c>
      <c r="E47" s="15">
        <v>-183.86</v>
      </c>
      <c r="F47" s="16">
        <f t="shared" si="5"/>
        <v>0</v>
      </c>
      <c r="G47" s="16">
        <v>0</v>
      </c>
      <c r="H47" s="15">
        <v>0</v>
      </c>
      <c r="I47" s="15">
        <v>0</v>
      </c>
      <c r="J47" s="15">
        <v>0</v>
      </c>
      <c r="K47" s="16">
        <f t="shared" si="1"/>
        <v>0</v>
      </c>
      <c r="L47" s="16">
        <f t="shared" si="2"/>
        <v>0</v>
      </c>
      <c r="M47" s="16">
        <f t="shared" si="3"/>
        <v>0</v>
      </c>
      <c r="N47" s="17"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78.75" x14ac:dyDescent="0.25">
      <c r="A48" s="4">
        <v>53080256</v>
      </c>
      <c r="B48" s="5" t="s">
        <v>56</v>
      </c>
      <c r="C48" s="6" t="s">
        <v>74</v>
      </c>
      <c r="D48" s="15">
        <v>39.199999999999989</v>
      </c>
      <c r="E48" s="15">
        <v>-39.200000000000003</v>
      </c>
      <c r="F48" s="16">
        <f t="shared" si="5"/>
        <v>0</v>
      </c>
      <c r="G48" s="16">
        <v>0</v>
      </c>
      <c r="H48" s="15">
        <v>0</v>
      </c>
      <c r="I48" s="15">
        <v>0</v>
      </c>
      <c r="J48" s="15">
        <v>0</v>
      </c>
      <c r="K48" s="16">
        <f t="shared" si="1"/>
        <v>0</v>
      </c>
      <c r="L48" s="16">
        <f t="shared" si="2"/>
        <v>0</v>
      </c>
      <c r="M48" s="16">
        <f t="shared" si="3"/>
        <v>0</v>
      </c>
      <c r="N48" s="17"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x14ac:dyDescent="0.25">
      <c r="A49" s="4">
        <v>53080356</v>
      </c>
      <c r="B49" s="5" t="s">
        <v>56</v>
      </c>
      <c r="C49" s="6" t="s">
        <v>75</v>
      </c>
      <c r="D49" s="15">
        <v>50</v>
      </c>
      <c r="E49" s="15">
        <v>-50</v>
      </c>
      <c r="F49" s="16">
        <f t="shared" si="5"/>
        <v>0</v>
      </c>
      <c r="G49" s="16">
        <v>0</v>
      </c>
      <c r="H49" s="15">
        <v>0</v>
      </c>
      <c r="I49" s="15">
        <v>0</v>
      </c>
      <c r="J49" s="15">
        <v>0</v>
      </c>
      <c r="K49" s="16">
        <f t="shared" si="1"/>
        <v>0</v>
      </c>
      <c r="L49" s="16">
        <f t="shared" si="2"/>
        <v>0</v>
      </c>
      <c r="M49" s="16">
        <f t="shared" si="3"/>
        <v>0</v>
      </c>
      <c r="N49" s="17"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x14ac:dyDescent="0.25">
      <c r="A50" s="4">
        <v>53080456</v>
      </c>
      <c r="B50" s="5" t="s">
        <v>56</v>
      </c>
      <c r="C50" s="6" t="s">
        <v>76</v>
      </c>
      <c r="D50" s="15">
        <v>1065.76</v>
      </c>
      <c r="E50" s="15">
        <v>0</v>
      </c>
      <c r="F50" s="16">
        <f t="shared" si="5"/>
        <v>1065.76</v>
      </c>
      <c r="G50" s="16">
        <v>1065.76</v>
      </c>
      <c r="H50" s="15">
        <v>977.11</v>
      </c>
      <c r="I50" s="15">
        <v>977.11</v>
      </c>
      <c r="J50" s="15">
        <v>971.2</v>
      </c>
      <c r="K50" s="16">
        <f t="shared" si="1"/>
        <v>88.649999999999977</v>
      </c>
      <c r="L50" s="16">
        <f t="shared" si="2"/>
        <v>88.649999999999977</v>
      </c>
      <c r="M50" s="16">
        <f t="shared" si="3"/>
        <v>5.9099999999999682</v>
      </c>
      <c r="N50" s="17">
        <f t="shared" si="4"/>
        <v>0.91681992193364359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x14ac:dyDescent="0.25">
      <c r="A51" s="4">
        <v>53080463</v>
      </c>
      <c r="B51" s="5" t="s">
        <v>56</v>
      </c>
      <c r="C51" s="6" t="s">
        <v>76</v>
      </c>
      <c r="D51" s="15">
        <v>60</v>
      </c>
      <c r="E51" s="15">
        <v>350</v>
      </c>
      <c r="F51" s="16">
        <f t="shared" si="5"/>
        <v>410</v>
      </c>
      <c r="G51" s="16">
        <v>410</v>
      </c>
      <c r="H51" s="15">
        <v>27.02</v>
      </c>
      <c r="I51" s="15">
        <v>27.02</v>
      </c>
      <c r="J51" s="15">
        <v>26.55</v>
      </c>
      <c r="K51" s="16">
        <f t="shared" si="1"/>
        <v>382.98</v>
      </c>
      <c r="L51" s="16">
        <f t="shared" si="2"/>
        <v>382.98</v>
      </c>
      <c r="M51" s="16">
        <f t="shared" si="3"/>
        <v>0.46999999999999886</v>
      </c>
      <c r="N51" s="17">
        <f t="shared" si="4"/>
        <v>6.5902439024390247E-2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x14ac:dyDescent="0.25">
      <c r="A52" s="4">
        <v>53080563</v>
      </c>
      <c r="B52" s="5" t="s">
        <v>56</v>
      </c>
      <c r="C52" s="6" t="s">
        <v>77</v>
      </c>
      <c r="D52" s="15">
        <v>800</v>
      </c>
      <c r="E52" s="15">
        <v>0</v>
      </c>
      <c r="F52" s="16">
        <f t="shared" si="5"/>
        <v>800</v>
      </c>
      <c r="G52" s="16">
        <v>800</v>
      </c>
      <c r="H52" s="15">
        <v>532.57000000000005</v>
      </c>
      <c r="I52" s="15">
        <v>532.57000000000005</v>
      </c>
      <c r="J52" s="15">
        <v>532.57000000000005</v>
      </c>
      <c r="K52" s="16">
        <f t="shared" si="1"/>
        <v>267.42999999999995</v>
      </c>
      <c r="L52" s="16">
        <f t="shared" si="2"/>
        <v>267.42999999999995</v>
      </c>
      <c r="M52" s="16">
        <f t="shared" si="3"/>
        <v>0</v>
      </c>
      <c r="N52" s="17">
        <f t="shared" si="4"/>
        <v>0.66571250000000004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47.25" x14ac:dyDescent="0.25">
      <c r="A53" s="4">
        <v>53080756</v>
      </c>
      <c r="B53" s="5" t="s">
        <v>56</v>
      </c>
      <c r="C53" s="6" t="s">
        <v>78</v>
      </c>
      <c r="D53" s="15">
        <v>0</v>
      </c>
      <c r="E53" s="15">
        <v>0</v>
      </c>
      <c r="F53" s="16">
        <f t="shared" si="5"/>
        <v>0</v>
      </c>
      <c r="G53" s="16">
        <v>0</v>
      </c>
      <c r="H53" s="15">
        <v>0</v>
      </c>
      <c r="I53" s="15">
        <v>0</v>
      </c>
      <c r="J53" s="15">
        <v>0</v>
      </c>
      <c r="K53" s="16">
        <f t="shared" si="1"/>
        <v>0</v>
      </c>
      <c r="L53" s="16">
        <f t="shared" si="2"/>
        <v>0</v>
      </c>
      <c r="M53" s="16">
        <f t="shared" si="3"/>
        <v>0</v>
      </c>
      <c r="N53" s="17"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47.25" x14ac:dyDescent="0.25">
      <c r="A54" s="4">
        <v>53080763</v>
      </c>
      <c r="B54" s="5" t="s">
        <v>56</v>
      </c>
      <c r="C54" s="6" t="s">
        <v>78</v>
      </c>
      <c r="D54" s="15">
        <v>100</v>
      </c>
      <c r="E54" s="15">
        <v>2900</v>
      </c>
      <c r="F54" s="16">
        <f t="shared" si="5"/>
        <v>3000</v>
      </c>
      <c r="G54" s="16">
        <v>3000</v>
      </c>
      <c r="H54" s="15">
        <v>1998</v>
      </c>
      <c r="I54" s="15">
        <v>0</v>
      </c>
      <c r="J54" s="15">
        <v>0</v>
      </c>
      <c r="K54" s="16">
        <f t="shared" si="1"/>
        <v>1002</v>
      </c>
      <c r="L54" s="16">
        <f t="shared" si="2"/>
        <v>3000</v>
      </c>
      <c r="M54" s="16">
        <f t="shared" si="3"/>
        <v>1998</v>
      </c>
      <c r="N54" s="17">
        <f t="shared" si="4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47.25" x14ac:dyDescent="0.25">
      <c r="A55" s="4">
        <v>53081156</v>
      </c>
      <c r="B55" s="5" t="s">
        <v>56</v>
      </c>
      <c r="C55" s="6" t="s">
        <v>79</v>
      </c>
      <c r="D55" s="15">
        <v>41.86</v>
      </c>
      <c r="E55" s="15">
        <v>-41.86</v>
      </c>
      <c r="F55" s="16">
        <f t="shared" si="5"/>
        <v>0</v>
      </c>
      <c r="G55" s="16">
        <v>0</v>
      </c>
      <c r="H55" s="15">
        <v>0</v>
      </c>
      <c r="I55" s="15">
        <v>0</v>
      </c>
      <c r="J55" s="15">
        <v>0</v>
      </c>
      <c r="K55" s="16">
        <f t="shared" si="1"/>
        <v>0</v>
      </c>
      <c r="L55" s="16">
        <f t="shared" si="2"/>
        <v>0</v>
      </c>
      <c r="M55" s="16">
        <f t="shared" si="3"/>
        <v>0</v>
      </c>
      <c r="N55" s="17"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47.25" x14ac:dyDescent="0.25">
      <c r="A56" s="4">
        <v>53081163</v>
      </c>
      <c r="B56" s="5" t="s">
        <v>56</v>
      </c>
      <c r="C56" s="6" t="s">
        <v>79</v>
      </c>
      <c r="D56" s="15">
        <v>222.69</v>
      </c>
      <c r="E56" s="15">
        <v>-222.69</v>
      </c>
      <c r="F56" s="16">
        <f t="shared" si="5"/>
        <v>0</v>
      </c>
      <c r="G56" s="16">
        <v>0</v>
      </c>
      <c r="H56" s="15">
        <v>0</v>
      </c>
      <c r="I56" s="15">
        <v>0</v>
      </c>
      <c r="J56" s="15">
        <v>0</v>
      </c>
      <c r="K56" s="16">
        <f t="shared" si="1"/>
        <v>0</v>
      </c>
      <c r="L56" s="16">
        <f t="shared" si="2"/>
        <v>0</v>
      </c>
      <c r="M56" s="16">
        <f t="shared" si="3"/>
        <v>0</v>
      </c>
      <c r="N56" s="17"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4">
        <v>53081356</v>
      </c>
      <c r="B57" s="5" t="s">
        <v>56</v>
      </c>
      <c r="C57" s="6" t="s">
        <v>80</v>
      </c>
      <c r="D57" s="15">
        <v>100</v>
      </c>
      <c r="E57" s="15">
        <v>-100</v>
      </c>
      <c r="F57" s="16">
        <f t="shared" si="5"/>
        <v>0</v>
      </c>
      <c r="G57" s="16">
        <v>0</v>
      </c>
      <c r="H57" s="15">
        <v>0</v>
      </c>
      <c r="I57" s="15">
        <v>0</v>
      </c>
      <c r="J57" s="15">
        <v>0</v>
      </c>
      <c r="K57" s="16">
        <f t="shared" si="1"/>
        <v>0</v>
      </c>
      <c r="L57" s="16">
        <f t="shared" si="2"/>
        <v>0</v>
      </c>
      <c r="M57" s="16">
        <f t="shared" si="3"/>
        <v>0</v>
      </c>
      <c r="N57" s="17"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1.5" x14ac:dyDescent="0.25">
      <c r="A58" s="4">
        <v>53082063</v>
      </c>
      <c r="B58" s="5" t="s">
        <v>56</v>
      </c>
      <c r="C58" s="6" t="s">
        <v>81</v>
      </c>
      <c r="D58" s="15">
        <v>5.95</v>
      </c>
      <c r="E58" s="15">
        <v>-5.95</v>
      </c>
      <c r="F58" s="16">
        <f t="shared" si="5"/>
        <v>0</v>
      </c>
      <c r="G58" s="16">
        <v>0</v>
      </c>
      <c r="H58" s="15">
        <v>0</v>
      </c>
      <c r="I58" s="15">
        <v>0</v>
      </c>
      <c r="J58" s="15">
        <v>0</v>
      </c>
      <c r="K58" s="16">
        <f t="shared" si="1"/>
        <v>0</v>
      </c>
      <c r="L58" s="16">
        <f t="shared" si="2"/>
        <v>0</v>
      </c>
      <c r="M58" s="16">
        <f t="shared" si="3"/>
        <v>0</v>
      </c>
      <c r="N58" s="17"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1.5" x14ac:dyDescent="0.25">
      <c r="A59" s="4">
        <v>53140363</v>
      </c>
      <c r="B59" s="5" t="s">
        <v>56</v>
      </c>
      <c r="C59" s="6" t="s">
        <v>82</v>
      </c>
      <c r="D59" s="15">
        <v>401.86</v>
      </c>
      <c r="E59" s="15">
        <v>-401.86</v>
      </c>
      <c r="F59" s="16">
        <f t="shared" si="5"/>
        <v>0</v>
      </c>
      <c r="G59" s="16">
        <v>0</v>
      </c>
      <c r="H59" s="15">
        <v>0</v>
      </c>
      <c r="I59" s="15">
        <v>0</v>
      </c>
      <c r="J59" s="15">
        <v>0</v>
      </c>
      <c r="K59" s="16">
        <f t="shared" si="1"/>
        <v>0</v>
      </c>
      <c r="L59" s="16">
        <f t="shared" si="2"/>
        <v>0</v>
      </c>
      <c r="M59" s="16">
        <f t="shared" si="3"/>
        <v>0</v>
      </c>
      <c r="N59" s="17"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4">
        <v>53140863</v>
      </c>
      <c r="B60" s="5" t="s">
        <v>56</v>
      </c>
      <c r="C60" s="6" t="s">
        <v>83</v>
      </c>
      <c r="D60" s="15">
        <v>774</v>
      </c>
      <c r="E60" s="15">
        <v>-524</v>
      </c>
      <c r="F60" s="16">
        <f t="shared" si="5"/>
        <v>250</v>
      </c>
      <c r="G60" s="16">
        <v>250</v>
      </c>
      <c r="H60" s="15">
        <v>0</v>
      </c>
      <c r="I60" s="15">
        <v>0</v>
      </c>
      <c r="J60" s="15">
        <v>0</v>
      </c>
      <c r="K60" s="16">
        <f t="shared" si="1"/>
        <v>250</v>
      </c>
      <c r="L60" s="16">
        <f t="shared" si="2"/>
        <v>250</v>
      </c>
      <c r="M60" s="16">
        <f t="shared" si="3"/>
        <v>0</v>
      </c>
      <c r="N60" s="17">
        <f t="shared" si="4"/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4">
        <v>53141156</v>
      </c>
      <c r="B61" s="5" t="s">
        <v>56</v>
      </c>
      <c r="C61" s="6" t="s">
        <v>84</v>
      </c>
      <c r="D61" s="15">
        <v>547</v>
      </c>
      <c r="E61" s="15">
        <v>0</v>
      </c>
      <c r="F61" s="16">
        <f t="shared" si="5"/>
        <v>547</v>
      </c>
      <c r="G61" s="16">
        <v>547</v>
      </c>
      <c r="H61" s="15">
        <v>417.2</v>
      </c>
      <c r="I61" s="15">
        <v>417.2</v>
      </c>
      <c r="J61" s="15">
        <v>417.2</v>
      </c>
      <c r="K61" s="16">
        <f t="shared" si="1"/>
        <v>129.80000000000001</v>
      </c>
      <c r="L61" s="16">
        <f t="shared" si="2"/>
        <v>129.80000000000001</v>
      </c>
      <c r="M61" s="16">
        <f t="shared" si="3"/>
        <v>0</v>
      </c>
      <c r="N61" s="17">
        <f t="shared" si="4"/>
        <v>0.76270566727605116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4">
        <v>53141163</v>
      </c>
      <c r="B62" s="5" t="s">
        <v>56</v>
      </c>
      <c r="C62" s="6" t="s">
        <v>84</v>
      </c>
      <c r="D62" s="15">
        <v>882</v>
      </c>
      <c r="E62" s="15">
        <v>0</v>
      </c>
      <c r="F62" s="16">
        <f t="shared" si="5"/>
        <v>882</v>
      </c>
      <c r="G62" s="16">
        <v>882</v>
      </c>
      <c r="H62" s="15">
        <v>352</v>
      </c>
      <c r="I62" s="15">
        <v>352</v>
      </c>
      <c r="J62" s="15">
        <v>352</v>
      </c>
      <c r="K62" s="16">
        <f t="shared" si="1"/>
        <v>530</v>
      </c>
      <c r="L62" s="16">
        <f t="shared" si="2"/>
        <v>530</v>
      </c>
      <c r="M62" s="16">
        <f t="shared" si="3"/>
        <v>0</v>
      </c>
      <c r="N62" s="17">
        <f t="shared" si="4"/>
        <v>0.39909297052154197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1.5" x14ac:dyDescent="0.25">
      <c r="A63" s="4">
        <v>53160156</v>
      </c>
      <c r="B63" s="5" t="s">
        <v>56</v>
      </c>
      <c r="C63" s="6" t="s">
        <v>85</v>
      </c>
      <c r="D63" s="15">
        <v>0</v>
      </c>
      <c r="E63" s="15">
        <v>1209.74</v>
      </c>
      <c r="F63" s="16">
        <f t="shared" si="5"/>
        <v>1209.74</v>
      </c>
      <c r="G63" s="16">
        <v>1209.74</v>
      </c>
      <c r="H63" s="15">
        <v>1209.74</v>
      </c>
      <c r="I63" s="15">
        <v>1209.74</v>
      </c>
      <c r="J63" s="15">
        <v>1209.74</v>
      </c>
      <c r="K63" s="16">
        <f t="shared" si="1"/>
        <v>0</v>
      </c>
      <c r="L63" s="16">
        <f t="shared" si="2"/>
        <v>0</v>
      </c>
      <c r="M63" s="16">
        <f t="shared" si="3"/>
        <v>0</v>
      </c>
      <c r="N63" s="17">
        <f t="shared" si="4"/>
        <v>1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1.5" x14ac:dyDescent="0.25">
      <c r="A64" s="4">
        <v>53160163</v>
      </c>
      <c r="B64" s="5" t="s">
        <v>56</v>
      </c>
      <c r="C64" s="6" t="s">
        <v>85</v>
      </c>
      <c r="D64" s="15">
        <v>0</v>
      </c>
      <c r="E64" s="15">
        <v>584.36000000000013</v>
      </c>
      <c r="F64" s="16">
        <f t="shared" si="5"/>
        <v>584.36000000000013</v>
      </c>
      <c r="G64" s="16">
        <v>408.51</v>
      </c>
      <c r="H64" s="15">
        <v>408.51</v>
      </c>
      <c r="I64" s="15">
        <v>408.51</v>
      </c>
      <c r="J64" s="15">
        <v>408.51</v>
      </c>
      <c r="K64" s="16">
        <f t="shared" si="1"/>
        <v>175.85000000000014</v>
      </c>
      <c r="L64" s="16">
        <f t="shared" si="2"/>
        <v>175.85000000000014</v>
      </c>
      <c r="M64" s="16">
        <f t="shared" si="3"/>
        <v>0</v>
      </c>
      <c r="N64" s="17">
        <f t="shared" si="4"/>
        <v>0.69907248956122925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47.25" x14ac:dyDescent="0.25">
      <c r="A65" s="4">
        <v>57010256</v>
      </c>
      <c r="B65" s="5" t="s">
        <v>86</v>
      </c>
      <c r="C65" s="6" t="s">
        <v>87</v>
      </c>
      <c r="D65" s="15">
        <v>450</v>
      </c>
      <c r="E65" s="15">
        <v>-211.19</v>
      </c>
      <c r="F65" s="16">
        <f t="shared" si="5"/>
        <v>238.81</v>
      </c>
      <c r="G65" s="16">
        <v>238.81</v>
      </c>
      <c r="H65" s="15">
        <v>238.81</v>
      </c>
      <c r="I65" s="15">
        <v>238.81</v>
      </c>
      <c r="J65" s="15">
        <v>238.81</v>
      </c>
      <c r="K65" s="16">
        <f t="shared" si="1"/>
        <v>0</v>
      </c>
      <c r="L65" s="16">
        <f t="shared" si="2"/>
        <v>0</v>
      </c>
      <c r="M65" s="16">
        <f t="shared" si="3"/>
        <v>0</v>
      </c>
      <c r="N65" s="17">
        <f t="shared" si="4"/>
        <v>1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47.25" x14ac:dyDescent="0.25">
      <c r="A66" s="4">
        <v>57010263</v>
      </c>
      <c r="B66" s="5" t="s">
        <v>86</v>
      </c>
      <c r="C66" s="6" t="s">
        <v>87</v>
      </c>
      <c r="D66" s="15">
        <v>100</v>
      </c>
      <c r="E66" s="15">
        <v>-100</v>
      </c>
      <c r="F66" s="16">
        <f t="shared" si="5"/>
        <v>0</v>
      </c>
      <c r="G66" s="16">
        <v>0</v>
      </c>
      <c r="H66" s="15">
        <v>0</v>
      </c>
      <c r="I66" s="15">
        <v>0</v>
      </c>
      <c r="J66" s="15">
        <v>0</v>
      </c>
      <c r="K66" s="16">
        <f t="shared" si="1"/>
        <v>0</v>
      </c>
      <c r="L66" s="16">
        <f t="shared" si="2"/>
        <v>0</v>
      </c>
      <c r="M66" s="16">
        <f t="shared" si="3"/>
        <v>0</v>
      </c>
      <c r="N66" s="17">
        <v>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4">
        <v>57020156</v>
      </c>
      <c r="B67" s="5" t="s">
        <v>86</v>
      </c>
      <c r="C67" s="6" t="s">
        <v>88</v>
      </c>
      <c r="D67" s="15">
        <v>900</v>
      </c>
      <c r="E67" s="15">
        <v>-800</v>
      </c>
      <c r="F67" s="16">
        <f t="shared" si="5"/>
        <v>100</v>
      </c>
      <c r="G67" s="16">
        <v>0</v>
      </c>
      <c r="H67" s="15">
        <v>0</v>
      </c>
      <c r="I67" s="15">
        <v>0</v>
      </c>
      <c r="J67" s="15">
        <v>0</v>
      </c>
      <c r="K67" s="16">
        <f t="shared" si="1"/>
        <v>100</v>
      </c>
      <c r="L67" s="16">
        <f t="shared" si="2"/>
        <v>100</v>
      </c>
      <c r="M67" s="16">
        <f t="shared" si="3"/>
        <v>0</v>
      </c>
      <c r="N67" s="17">
        <f t="shared" si="4"/>
        <v>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4">
        <v>57020356</v>
      </c>
      <c r="B68" s="5" t="s">
        <v>86</v>
      </c>
      <c r="C68" s="6" t="s">
        <v>89</v>
      </c>
      <c r="D68" s="15">
        <v>81.099999999999994</v>
      </c>
      <c r="E68" s="15">
        <v>1.19</v>
      </c>
      <c r="F68" s="16">
        <f t="shared" si="5"/>
        <v>82.289999999999992</v>
      </c>
      <c r="G68" s="16">
        <v>82.29</v>
      </c>
      <c r="H68" s="15">
        <v>82.29</v>
      </c>
      <c r="I68" s="15">
        <v>82.29</v>
      </c>
      <c r="J68" s="15">
        <v>82.29</v>
      </c>
      <c r="K68" s="16">
        <f t="shared" ref="K68:K102" si="6">+F68-H68</f>
        <v>0</v>
      </c>
      <c r="L68" s="16">
        <f t="shared" ref="L68:L102" si="7">+F68-I68</f>
        <v>0</v>
      </c>
      <c r="M68" s="16">
        <f t="shared" ref="M68:M102" si="8">+H68-J68</f>
        <v>0</v>
      </c>
      <c r="N68" s="17">
        <f t="shared" ref="N68:N99" si="9">+I68/F68</f>
        <v>1.0000000000000002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4">
        <v>57020363</v>
      </c>
      <c r="B69" s="5" t="s">
        <v>86</v>
      </c>
      <c r="C69" s="6" t="s">
        <v>89</v>
      </c>
      <c r="D69" s="15">
        <v>6.1</v>
      </c>
      <c r="E69" s="15">
        <v>19.46</v>
      </c>
      <c r="F69" s="16">
        <f t="shared" si="5"/>
        <v>25.560000000000002</v>
      </c>
      <c r="G69" s="16">
        <v>1.1100000000000001</v>
      </c>
      <c r="H69" s="15">
        <v>1.1100000000000001</v>
      </c>
      <c r="I69" s="15">
        <v>1.1100000000000001</v>
      </c>
      <c r="J69" s="15">
        <v>1.1100000000000001</v>
      </c>
      <c r="K69" s="16">
        <f t="shared" si="6"/>
        <v>24.450000000000003</v>
      </c>
      <c r="L69" s="16">
        <f t="shared" si="7"/>
        <v>24.450000000000003</v>
      </c>
      <c r="M69" s="16">
        <f t="shared" si="8"/>
        <v>0</v>
      </c>
      <c r="N69" s="17">
        <f t="shared" si="9"/>
        <v>4.3427230046948359E-2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47.25" x14ac:dyDescent="0.25">
      <c r="A70" s="4">
        <v>57020663</v>
      </c>
      <c r="B70" s="5" t="s">
        <v>86</v>
      </c>
      <c r="C70" s="6" t="s">
        <v>90</v>
      </c>
      <c r="D70" s="15">
        <v>100</v>
      </c>
      <c r="E70" s="15">
        <v>-100</v>
      </c>
      <c r="F70" s="16">
        <f t="shared" si="5"/>
        <v>0</v>
      </c>
      <c r="G70" s="16">
        <v>0</v>
      </c>
      <c r="H70" s="15">
        <v>0</v>
      </c>
      <c r="I70" s="15">
        <v>0</v>
      </c>
      <c r="J70" s="15">
        <v>0</v>
      </c>
      <c r="K70" s="16">
        <f t="shared" si="6"/>
        <v>0</v>
      </c>
      <c r="L70" s="16">
        <f t="shared" si="7"/>
        <v>0</v>
      </c>
      <c r="M70" s="16">
        <f t="shared" si="8"/>
        <v>0</v>
      </c>
      <c r="N70" s="17">
        <v>0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4">
        <v>57030156</v>
      </c>
      <c r="B71" s="5" t="s">
        <v>86</v>
      </c>
      <c r="C71" s="6" t="s">
        <v>91</v>
      </c>
      <c r="D71" s="15">
        <v>3912.75</v>
      </c>
      <c r="E71" s="15">
        <v>2738.75</v>
      </c>
      <c r="F71" s="16">
        <f t="shared" si="5"/>
        <v>6651.5</v>
      </c>
      <c r="G71" s="16">
        <v>3912.75</v>
      </c>
      <c r="H71" s="15">
        <v>2538</v>
      </c>
      <c r="I71" s="15">
        <v>2538</v>
      </c>
      <c r="J71" s="15">
        <v>2529.54</v>
      </c>
      <c r="K71" s="16">
        <f t="shared" si="6"/>
        <v>4113.5</v>
      </c>
      <c r="L71" s="16">
        <f t="shared" si="7"/>
        <v>4113.5</v>
      </c>
      <c r="M71" s="16">
        <f t="shared" si="8"/>
        <v>8.4600000000000364</v>
      </c>
      <c r="N71" s="17">
        <f t="shared" si="9"/>
        <v>0.38156806735322857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4">
        <v>57030163</v>
      </c>
      <c r="B72" s="5" t="s">
        <v>86</v>
      </c>
      <c r="C72" s="6" t="s">
        <v>91</v>
      </c>
      <c r="D72" s="15">
        <v>3606.25</v>
      </c>
      <c r="E72" s="15">
        <v>0</v>
      </c>
      <c r="F72" s="16">
        <f t="shared" si="5"/>
        <v>3606.25</v>
      </c>
      <c r="G72" s="16">
        <v>3172.5</v>
      </c>
      <c r="H72" s="15">
        <v>1057.5</v>
      </c>
      <c r="I72" s="15">
        <v>1057.5</v>
      </c>
      <c r="J72" s="15">
        <v>1057.5</v>
      </c>
      <c r="K72" s="16">
        <f t="shared" si="6"/>
        <v>2548.75</v>
      </c>
      <c r="L72" s="16">
        <f t="shared" si="7"/>
        <v>2548.75</v>
      </c>
      <c r="M72" s="16">
        <f t="shared" si="8"/>
        <v>0</v>
      </c>
      <c r="N72" s="17">
        <f t="shared" si="9"/>
        <v>0.29324090121317159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1.5" x14ac:dyDescent="0.25">
      <c r="A73" s="4">
        <v>71010563</v>
      </c>
      <c r="B73" s="5" t="s">
        <v>92</v>
      </c>
      <c r="C73" s="6" t="s">
        <v>15</v>
      </c>
      <c r="D73" s="15">
        <v>104784.81</v>
      </c>
      <c r="E73" s="15">
        <v>-104784.81</v>
      </c>
      <c r="F73" s="16">
        <f t="shared" si="5"/>
        <v>0</v>
      </c>
      <c r="G73" s="16">
        <v>0</v>
      </c>
      <c r="H73" s="15">
        <v>0</v>
      </c>
      <c r="I73" s="15">
        <v>0</v>
      </c>
      <c r="J73" s="15">
        <v>0</v>
      </c>
      <c r="K73" s="16">
        <f t="shared" si="6"/>
        <v>0</v>
      </c>
      <c r="L73" s="16">
        <f t="shared" si="7"/>
        <v>0</v>
      </c>
      <c r="M73" s="16">
        <f t="shared" si="8"/>
        <v>0</v>
      </c>
      <c r="N73" s="17">
        <v>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1.5" x14ac:dyDescent="0.25">
      <c r="A74" s="4">
        <v>71020356</v>
      </c>
      <c r="B74" s="5" t="s">
        <v>92</v>
      </c>
      <c r="C74" s="6" t="s">
        <v>44</v>
      </c>
      <c r="D74" s="15">
        <v>12734.22</v>
      </c>
      <c r="E74" s="15">
        <v>631.77</v>
      </c>
      <c r="F74" s="16">
        <f t="shared" si="5"/>
        <v>13365.99</v>
      </c>
      <c r="G74" s="16">
        <v>0</v>
      </c>
      <c r="H74" s="15">
        <v>12489.16</v>
      </c>
      <c r="I74" s="15">
        <v>12489.16</v>
      </c>
      <c r="J74" s="15">
        <v>8878.69</v>
      </c>
      <c r="K74" s="16">
        <f t="shared" si="6"/>
        <v>876.82999999999993</v>
      </c>
      <c r="L74" s="16">
        <f t="shared" si="7"/>
        <v>876.82999999999993</v>
      </c>
      <c r="M74" s="16">
        <f t="shared" si="8"/>
        <v>3610.4699999999993</v>
      </c>
      <c r="N74" s="17">
        <f t="shared" si="9"/>
        <v>0.93439842465840539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1.5" x14ac:dyDescent="0.25">
      <c r="A75" s="4">
        <v>71020363</v>
      </c>
      <c r="B75" s="5" t="s">
        <v>92</v>
      </c>
      <c r="C75" s="6" t="s">
        <v>44</v>
      </c>
      <c r="D75" s="15">
        <v>0</v>
      </c>
      <c r="E75" s="15">
        <v>9673.9199999999983</v>
      </c>
      <c r="F75" s="16">
        <f t="shared" si="5"/>
        <v>9673.9199999999983</v>
      </c>
      <c r="G75" s="16">
        <v>9673.92</v>
      </c>
      <c r="H75" s="15">
        <v>4086.96</v>
      </c>
      <c r="I75" s="15">
        <v>4086.96</v>
      </c>
      <c r="J75" s="15">
        <v>2136.25</v>
      </c>
      <c r="K75" s="16">
        <f t="shared" si="6"/>
        <v>5586.9599999999982</v>
      </c>
      <c r="L75" s="16">
        <f t="shared" si="7"/>
        <v>5586.9599999999982</v>
      </c>
      <c r="M75" s="16">
        <f t="shared" si="8"/>
        <v>1950.71</v>
      </c>
      <c r="N75" s="17">
        <f t="shared" si="9"/>
        <v>0.42247196586285607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1.5" x14ac:dyDescent="0.25">
      <c r="A76" s="4">
        <v>71020456</v>
      </c>
      <c r="B76" s="5" t="s">
        <v>92</v>
      </c>
      <c r="C76" s="6" t="s">
        <v>45</v>
      </c>
      <c r="D76" s="15">
        <v>3755.75</v>
      </c>
      <c r="E76" s="15">
        <v>389.26</v>
      </c>
      <c r="F76" s="16">
        <f t="shared" si="5"/>
        <v>4145.01</v>
      </c>
      <c r="G76" s="16">
        <v>18.72</v>
      </c>
      <c r="H76" s="15">
        <v>3818.7200000000003</v>
      </c>
      <c r="I76" s="15">
        <v>3818.7200000000003</v>
      </c>
      <c r="J76" s="15">
        <v>3719.9700000000003</v>
      </c>
      <c r="K76" s="16">
        <f t="shared" si="6"/>
        <v>326.28999999999996</v>
      </c>
      <c r="L76" s="16">
        <f t="shared" si="7"/>
        <v>326.28999999999996</v>
      </c>
      <c r="M76" s="16">
        <f t="shared" si="8"/>
        <v>98.75</v>
      </c>
      <c r="N76" s="17">
        <f t="shared" si="9"/>
        <v>0.92128125143244533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1.5" x14ac:dyDescent="0.25">
      <c r="A77" s="4">
        <v>71020463</v>
      </c>
      <c r="B77" s="5" t="s">
        <v>92</v>
      </c>
      <c r="C77" s="6" t="s">
        <v>45</v>
      </c>
      <c r="D77" s="15">
        <v>0</v>
      </c>
      <c r="E77" s="15">
        <v>2925</v>
      </c>
      <c r="F77" s="16">
        <f t="shared" si="5"/>
        <v>2925</v>
      </c>
      <c r="G77" s="16">
        <v>2925</v>
      </c>
      <c r="H77" s="15">
        <v>1273.3200000000002</v>
      </c>
      <c r="I77" s="15">
        <v>1273.3200000000002</v>
      </c>
      <c r="J77" s="15">
        <v>827.06999999999994</v>
      </c>
      <c r="K77" s="16">
        <f t="shared" si="6"/>
        <v>1651.6799999999998</v>
      </c>
      <c r="L77" s="16">
        <f t="shared" si="7"/>
        <v>1651.6799999999998</v>
      </c>
      <c r="M77" s="16">
        <f t="shared" si="8"/>
        <v>446.25000000000023</v>
      </c>
      <c r="N77" s="17">
        <f t="shared" si="9"/>
        <v>0.43532307692307698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1.5" x14ac:dyDescent="0.25">
      <c r="A78" s="4">
        <v>71051056</v>
      </c>
      <c r="B78" s="5" t="s">
        <v>92</v>
      </c>
      <c r="C78" s="6" t="s">
        <v>93</v>
      </c>
      <c r="D78" s="15">
        <v>152021.07</v>
      </c>
      <c r="E78" s="15">
        <v>8370.93</v>
      </c>
      <c r="F78" s="16">
        <f t="shared" si="5"/>
        <v>160392</v>
      </c>
      <c r="G78" s="16">
        <v>0</v>
      </c>
      <c r="H78" s="15">
        <v>149870.23000000001</v>
      </c>
      <c r="I78" s="15">
        <v>149870.23000000001</v>
      </c>
      <c r="J78" s="15">
        <v>149586.77000000002</v>
      </c>
      <c r="K78" s="16">
        <f t="shared" si="6"/>
        <v>10521.76999999999</v>
      </c>
      <c r="L78" s="16">
        <f t="shared" si="7"/>
        <v>10521.76999999999</v>
      </c>
      <c r="M78" s="16">
        <f t="shared" si="8"/>
        <v>283.45999999999185</v>
      </c>
      <c r="N78" s="17">
        <f t="shared" si="9"/>
        <v>0.93439965833707428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1.5" x14ac:dyDescent="0.25">
      <c r="A79" s="4">
        <v>71051063</v>
      </c>
      <c r="B79" s="5" t="s">
        <v>92</v>
      </c>
      <c r="C79" s="6" t="s">
        <v>93</v>
      </c>
      <c r="D79" s="15">
        <v>0</v>
      </c>
      <c r="E79" s="15">
        <v>116088</v>
      </c>
      <c r="F79" s="16">
        <f t="shared" si="5"/>
        <v>116088</v>
      </c>
      <c r="G79" s="16">
        <v>116088</v>
      </c>
      <c r="H79" s="15">
        <v>49043.6</v>
      </c>
      <c r="I79" s="15">
        <v>49043.6</v>
      </c>
      <c r="J79" s="15">
        <v>44869.100000000006</v>
      </c>
      <c r="K79" s="16">
        <f t="shared" si="6"/>
        <v>67044.399999999994</v>
      </c>
      <c r="L79" s="16">
        <f t="shared" si="7"/>
        <v>67044.399999999994</v>
      </c>
      <c r="M79" s="16">
        <f t="shared" si="8"/>
        <v>4174.4999999999927</v>
      </c>
      <c r="N79" s="17">
        <f t="shared" si="9"/>
        <v>0.42246916132589069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1.5" x14ac:dyDescent="0.25">
      <c r="A80" s="4">
        <v>71060156</v>
      </c>
      <c r="B80" s="5" t="s">
        <v>92</v>
      </c>
      <c r="C80" s="6" t="s">
        <v>50</v>
      </c>
      <c r="D80" s="15">
        <v>17774.990000000002</v>
      </c>
      <c r="E80" s="15">
        <v>910.67000000000007</v>
      </c>
      <c r="F80" s="16">
        <f t="shared" si="5"/>
        <v>18685.660000000003</v>
      </c>
      <c r="G80" s="16">
        <v>0</v>
      </c>
      <c r="H80" s="15">
        <v>17459.809999999998</v>
      </c>
      <c r="I80" s="15">
        <v>17459.809999999998</v>
      </c>
      <c r="J80" s="15">
        <v>17257.099999999999</v>
      </c>
      <c r="K80" s="16">
        <f t="shared" si="6"/>
        <v>1225.8500000000058</v>
      </c>
      <c r="L80" s="16">
        <f t="shared" si="7"/>
        <v>1225.8500000000058</v>
      </c>
      <c r="M80" s="16">
        <f t="shared" si="8"/>
        <v>202.70999999999913</v>
      </c>
      <c r="N80" s="17">
        <f t="shared" si="9"/>
        <v>0.93439621613579582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1.5" x14ac:dyDescent="0.25">
      <c r="A81" s="4">
        <v>71060163</v>
      </c>
      <c r="B81" s="5" t="s">
        <v>92</v>
      </c>
      <c r="C81" s="6" t="s">
        <v>50</v>
      </c>
      <c r="D81" s="15">
        <v>0</v>
      </c>
      <c r="E81" s="15">
        <v>13524.18</v>
      </c>
      <c r="F81" s="16">
        <f t="shared" si="5"/>
        <v>13524.18</v>
      </c>
      <c r="G81" s="16">
        <v>13524.18</v>
      </c>
      <c r="H81" s="15">
        <v>5713.57</v>
      </c>
      <c r="I81" s="15">
        <v>5713.57</v>
      </c>
      <c r="J81" s="15">
        <v>3864.96</v>
      </c>
      <c r="K81" s="16">
        <f t="shared" si="6"/>
        <v>7810.6100000000006</v>
      </c>
      <c r="L81" s="16">
        <f t="shared" si="7"/>
        <v>7810.6100000000006</v>
      </c>
      <c r="M81" s="16">
        <f t="shared" si="8"/>
        <v>1848.6099999999997</v>
      </c>
      <c r="N81" s="17">
        <f t="shared" si="9"/>
        <v>0.42247071541490866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1.5" x14ac:dyDescent="0.25">
      <c r="A82" s="4">
        <v>71060256</v>
      </c>
      <c r="B82" s="5" t="s">
        <v>92</v>
      </c>
      <c r="C82" s="6" t="s">
        <v>94</v>
      </c>
      <c r="D82" s="15">
        <v>6526.39</v>
      </c>
      <c r="E82" s="15">
        <v>-3583.95</v>
      </c>
      <c r="F82" s="16">
        <f t="shared" si="5"/>
        <v>2942.4400000000005</v>
      </c>
      <c r="G82" s="16">
        <v>2207.92</v>
      </c>
      <c r="H82" s="15">
        <v>2207.92</v>
      </c>
      <c r="I82" s="15">
        <v>2207.92</v>
      </c>
      <c r="J82" s="15">
        <v>2062.98</v>
      </c>
      <c r="K82" s="16">
        <f t="shared" si="6"/>
        <v>734.52000000000044</v>
      </c>
      <c r="L82" s="16">
        <f t="shared" si="7"/>
        <v>734.52000000000044</v>
      </c>
      <c r="M82" s="16">
        <f t="shared" si="8"/>
        <v>144.94000000000005</v>
      </c>
      <c r="N82" s="17">
        <f t="shared" si="9"/>
        <v>0.75037044085860705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1.5" x14ac:dyDescent="0.25">
      <c r="A83" s="4">
        <v>71060263</v>
      </c>
      <c r="B83" s="5" t="s">
        <v>92</v>
      </c>
      <c r="C83" s="6" t="s">
        <v>94</v>
      </c>
      <c r="D83" s="15">
        <v>25000</v>
      </c>
      <c r="E83" s="15">
        <v>-15329.919999999998</v>
      </c>
      <c r="F83" s="16">
        <f t="shared" si="5"/>
        <v>9670.0800000000017</v>
      </c>
      <c r="G83" s="16">
        <v>9670.08</v>
      </c>
      <c r="H83" s="15">
        <v>434.82</v>
      </c>
      <c r="I83" s="15">
        <v>434.82</v>
      </c>
      <c r="J83" s="15">
        <v>434.82</v>
      </c>
      <c r="K83" s="16">
        <f t="shared" si="6"/>
        <v>9235.260000000002</v>
      </c>
      <c r="L83" s="16">
        <f t="shared" si="7"/>
        <v>9235.260000000002</v>
      </c>
      <c r="M83" s="16">
        <f t="shared" si="8"/>
        <v>0</v>
      </c>
      <c r="N83" s="17">
        <f t="shared" si="9"/>
        <v>4.4965501836592862E-2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1.5" x14ac:dyDescent="0.25">
      <c r="A84" s="4">
        <v>71070756</v>
      </c>
      <c r="B84" s="5" t="s">
        <v>92</v>
      </c>
      <c r="C84" s="6" t="s">
        <v>52</v>
      </c>
      <c r="D84" s="15">
        <v>7567.8899999999994</v>
      </c>
      <c r="E84" s="15">
        <v>6434.47</v>
      </c>
      <c r="F84" s="16">
        <f t="shared" si="5"/>
        <v>14002.36</v>
      </c>
      <c r="G84" s="16">
        <v>6840.4</v>
      </c>
      <c r="H84" s="15">
        <v>6840.4</v>
      </c>
      <c r="I84" s="15">
        <v>6840.4</v>
      </c>
      <c r="J84" s="15">
        <v>6840.4</v>
      </c>
      <c r="K84" s="16">
        <f t="shared" si="6"/>
        <v>7161.9600000000009</v>
      </c>
      <c r="L84" s="16">
        <f t="shared" si="7"/>
        <v>7161.9600000000009</v>
      </c>
      <c r="M84" s="16">
        <f t="shared" si="8"/>
        <v>0</v>
      </c>
      <c r="N84" s="17">
        <f t="shared" si="9"/>
        <v>0.48851764988187701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1.5" x14ac:dyDescent="0.25">
      <c r="A85" s="4">
        <v>71070763</v>
      </c>
      <c r="B85" s="5" t="s">
        <v>92</v>
      </c>
      <c r="C85" s="6" t="s">
        <v>52</v>
      </c>
      <c r="D85" s="15">
        <v>35000</v>
      </c>
      <c r="E85" s="15">
        <v>-23927.300000000003</v>
      </c>
      <c r="F85" s="16">
        <f t="shared" si="5"/>
        <v>11072.699999999997</v>
      </c>
      <c r="G85" s="16">
        <v>9674</v>
      </c>
      <c r="H85" s="15">
        <v>0</v>
      </c>
      <c r="I85" s="15">
        <v>0</v>
      </c>
      <c r="J85" s="15">
        <v>0</v>
      </c>
      <c r="K85" s="16">
        <f t="shared" si="6"/>
        <v>11072.699999999997</v>
      </c>
      <c r="L85" s="16">
        <f t="shared" si="7"/>
        <v>11072.699999999997</v>
      </c>
      <c r="M85" s="16">
        <f t="shared" si="8"/>
        <v>0</v>
      </c>
      <c r="N85" s="17">
        <f t="shared" si="9"/>
        <v>0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1.5" x14ac:dyDescent="0.25">
      <c r="A86" s="4">
        <v>73010456</v>
      </c>
      <c r="B86" s="5" t="s">
        <v>95</v>
      </c>
      <c r="C86" s="6" t="s">
        <v>57</v>
      </c>
      <c r="D86" s="15">
        <v>250</v>
      </c>
      <c r="E86" s="15">
        <v>600</v>
      </c>
      <c r="F86" s="16">
        <f t="shared" si="5"/>
        <v>850</v>
      </c>
      <c r="G86" s="16">
        <v>850</v>
      </c>
      <c r="H86" s="15">
        <v>845.66</v>
      </c>
      <c r="I86" s="15">
        <v>845.66</v>
      </c>
      <c r="J86" s="15">
        <v>845.66</v>
      </c>
      <c r="K86" s="16">
        <f t="shared" si="6"/>
        <v>4.3400000000000318</v>
      </c>
      <c r="L86" s="16">
        <f t="shared" si="7"/>
        <v>4.3400000000000318</v>
      </c>
      <c r="M86" s="16">
        <f t="shared" si="8"/>
        <v>0</v>
      </c>
      <c r="N86" s="17">
        <f t="shared" si="9"/>
        <v>0.99489411764705882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1.5" x14ac:dyDescent="0.25">
      <c r="A87" s="4">
        <v>73010463</v>
      </c>
      <c r="B87" s="5" t="s">
        <v>95</v>
      </c>
      <c r="C87" s="6" t="s">
        <v>57</v>
      </c>
      <c r="D87" s="15">
        <v>0</v>
      </c>
      <c r="E87" s="15">
        <v>850</v>
      </c>
      <c r="F87" s="16">
        <f t="shared" si="5"/>
        <v>850</v>
      </c>
      <c r="G87" s="16">
        <v>450</v>
      </c>
      <c r="H87" s="15">
        <v>88.97</v>
      </c>
      <c r="I87" s="15">
        <v>88.97</v>
      </c>
      <c r="J87" s="15">
        <v>88.97</v>
      </c>
      <c r="K87" s="16">
        <f t="shared" si="6"/>
        <v>761.03</v>
      </c>
      <c r="L87" s="16">
        <f t="shared" si="7"/>
        <v>761.03</v>
      </c>
      <c r="M87" s="16">
        <f t="shared" si="8"/>
        <v>0</v>
      </c>
      <c r="N87" s="17">
        <f t="shared" si="9"/>
        <v>0.10467058823529411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1.5" x14ac:dyDescent="0.25">
      <c r="A88" s="4">
        <v>73010556</v>
      </c>
      <c r="B88" s="5" t="s">
        <v>95</v>
      </c>
      <c r="C88" s="6" t="s">
        <v>58</v>
      </c>
      <c r="D88" s="15">
        <v>0</v>
      </c>
      <c r="E88" s="15">
        <v>0</v>
      </c>
      <c r="F88" s="16">
        <f t="shared" ref="F88:F102" si="10">+D88+E88</f>
        <v>0</v>
      </c>
      <c r="G88" s="16">
        <v>0</v>
      </c>
      <c r="H88" s="15">
        <v>0</v>
      </c>
      <c r="I88" s="15">
        <v>0</v>
      </c>
      <c r="J88" s="15">
        <v>0</v>
      </c>
      <c r="K88" s="16">
        <f t="shared" si="6"/>
        <v>0</v>
      </c>
      <c r="L88" s="16">
        <f t="shared" si="7"/>
        <v>0</v>
      </c>
      <c r="M88" s="16">
        <f t="shared" si="8"/>
        <v>0</v>
      </c>
      <c r="N88" s="17">
        <v>0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1.5" x14ac:dyDescent="0.25">
      <c r="A89" s="4">
        <v>73020456</v>
      </c>
      <c r="B89" s="5" t="s">
        <v>95</v>
      </c>
      <c r="C89" s="6" t="s">
        <v>61</v>
      </c>
      <c r="D89" s="15">
        <v>6621</v>
      </c>
      <c r="E89" s="15">
        <v>-6621</v>
      </c>
      <c r="F89" s="16">
        <f t="shared" si="10"/>
        <v>0</v>
      </c>
      <c r="G89" s="16">
        <v>0</v>
      </c>
      <c r="H89" s="15">
        <v>0</v>
      </c>
      <c r="I89" s="15">
        <v>0</v>
      </c>
      <c r="J89" s="15">
        <v>0</v>
      </c>
      <c r="K89" s="16">
        <f t="shared" si="6"/>
        <v>0</v>
      </c>
      <c r="L89" s="16">
        <f t="shared" si="7"/>
        <v>0</v>
      </c>
      <c r="M89" s="16">
        <f t="shared" si="8"/>
        <v>0</v>
      </c>
      <c r="N89" s="17">
        <v>0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1.5" x14ac:dyDescent="0.25">
      <c r="A90" s="4">
        <v>73020556</v>
      </c>
      <c r="B90" s="5" t="s">
        <v>95</v>
      </c>
      <c r="C90" s="6" t="s">
        <v>96</v>
      </c>
      <c r="D90" s="15">
        <v>4740.49</v>
      </c>
      <c r="E90" s="15">
        <v>0</v>
      </c>
      <c r="F90" s="16">
        <f t="shared" si="10"/>
        <v>4740.49</v>
      </c>
      <c r="G90" s="16"/>
      <c r="H90" s="15">
        <v>0</v>
      </c>
      <c r="I90" s="15">
        <v>0</v>
      </c>
      <c r="J90" s="15">
        <v>0</v>
      </c>
      <c r="K90" s="16">
        <f t="shared" si="6"/>
        <v>4740.49</v>
      </c>
      <c r="L90" s="16">
        <f t="shared" si="7"/>
        <v>4740.49</v>
      </c>
      <c r="M90" s="16">
        <f t="shared" si="8"/>
        <v>0</v>
      </c>
      <c r="N90" s="17">
        <f t="shared" si="9"/>
        <v>0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1.5" x14ac:dyDescent="0.25">
      <c r="A91" s="4">
        <v>73020956</v>
      </c>
      <c r="B91" s="5" t="s">
        <v>95</v>
      </c>
      <c r="C91" s="6" t="s">
        <v>97</v>
      </c>
      <c r="D91" s="15">
        <v>0</v>
      </c>
      <c r="E91" s="15">
        <v>2680.58</v>
      </c>
      <c r="F91" s="16">
        <f t="shared" si="10"/>
        <v>2680.58</v>
      </c>
      <c r="G91" s="16">
        <v>2680.58</v>
      </c>
      <c r="H91" s="15">
        <v>2680.58</v>
      </c>
      <c r="I91" s="15">
        <v>879.14</v>
      </c>
      <c r="J91" s="15">
        <v>861.56</v>
      </c>
      <c r="K91" s="16">
        <f t="shared" si="6"/>
        <v>0</v>
      </c>
      <c r="L91" s="16">
        <f t="shared" si="7"/>
        <v>1801.44</v>
      </c>
      <c r="M91" s="16">
        <f t="shared" si="8"/>
        <v>1819.02</v>
      </c>
      <c r="N91" s="17">
        <f t="shared" si="9"/>
        <v>0.32796633564377858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1.5" x14ac:dyDescent="0.25">
      <c r="A92" s="4">
        <v>73020963</v>
      </c>
      <c r="B92" s="5" t="s">
        <v>95</v>
      </c>
      <c r="C92" s="6" t="s">
        <v>97</v>
      </c>
      <c r="D92" s="15">
        <v>0</v>
      </c>
      <c r="E92" s="15">
        <v>2379.63</v>
      </c>
      <c r="F92" s="16">
        <f t="shared" si="10"/>
        <v>2379.63</v>
      </c>
      <c r="G92" s="16">
        <v>1715.12</v>
      </c>
      <c r="H92" s="15">
        <v>1715.12</v>
      </c>
      <c r="I92" s="15">
        <v>0</v>
      </c>
      <c r="J92" s="15">
        <v>0</v>
      </c>
      <c r="K92" s="16">
        <f t="shared" si="6"/>
        <v>664.51000000000022</v>
      </c>
      <c r="L92" s="16">
        <f t="shared" si="7"/>
        <v>2379.63</v>
      </c>
      <c r="M92" s="16">
        <f t="shared" si="8"/>
        <v>1715.12</v>
      </c>
      <c r="N92" s="17">
        <f t="shared" si="9"/>
        <v>0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47.25" x14ac:dyDescent="0.25">
      <c r="A93" s="4">
        <v>73025356</v>
      </c>
      <c r="B93" s="5" t="s">
        <v>95</v>
      </c>
      <c r="C93" s="6" t="s">
        <v>98</v>
      </c>
      <c r="D93" s="15">
        <v>6000</v>
      </c>
      <c r="E93" s="15">
        <v>30000</v>
      </c>
      <c r="F93" s="16">
        <f t="shared" si="10"/>
        <v>36000</v>
      </c>
      <c r="G93" s="16">
        <v>36000</v>
      </c>
      <c r="H93" s="15">
        <v>34800</v>
      </c>
      <c r="I93" s="15">
        <v>24000</v>
      </c>
      <c r="J93" s="15">
        <v>23760</v>
      </c>
      <c r="K93" s="16">
        <f t="shared" si="6"/>
        <v>1200</v>
      </c>
      <c r="L93" s="16">
        <f t="shared" si="7"/>
        <v>12000</v>
      </c>
      <c r="M93" s="16">
        <f t="shared" si="8"/>
        <v>11040</v>
      </c>
      <c r="N93" s="17">
        <f t="shared" si="9"/>
        <v>0.66666666666666663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63" x14ac:dyDescent="0.25">
      <c r="A94" s="4">
        <v>73040256</v>
      </c>
      <c r="B94" s="5" t="s">
        <v>95</v>
      </c>
      <c r="C94" s="6" t="s">
        <v>99</v>
      </c>
      <c r="D94" s="15">
        <v>0</v>
      </c>
      <c r="E94" s="15">
        <v>0</v>
      </c>
      <c r="F94" s="16">
        <f t="shared" si="10"/>
        <v>0</v>
      </c>
      <c r="G94" s="16">
        <v>0</v>
      </c>
      <c r="H94" s="15">
        <v>0</v>
      </c>
      <c r="I94" s="15">
        <v>0</v>
      </c>
      <c r="J94" s="15">
        <v>0</v>
      </c>
      <c r="K94" s="16">
        <f t="shared" si="6"/>
        <v>0</v>
      </c>
      <c r="L94" s="16">
        <f t="shared" si="7"/>
        <v>0</v>
      </c>
      <c r="M94" s="16">
        <f t="shared" si="8"/>
        <v>0</v>
      </c>
      <c r="N94" s="17">
        <v>0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1.5" x14ac:dyDescent="0.25">
      <c r="A95" s="4">
        <v>73060156</v>
      </c>
      <c r="B95" s="5" t="s">
        <v>95</v>
      </c>
      <c r="C95" s="6" t="s">
        <v>100</v>
      </c>
      <c r="D95" s="15">
        <v>20383.78</v>
      </c>
      <c r="E95" s="15">
        <v>-16883.78</v>
      </c>
      <c r="F95" s="16">
        <f t="shared" si="10"/>
        <v>3500</v>
      </c>
      <c r="G95" s="16">
        <v>3500</v>
      </c>
      <c r="H95" s="15">
        <v>3500</v>
      </c>
      <c r="I95" s="15">
        <v>3500</v>
      </c>
      <c r="J95" s="15">
        <v>3500</v>
      </c>
      <c r="K95" s="16">
        <f t="shared" si="6"/>
        <v>0</v>
      </c>
      <c r="L95" s="16">
        <f t="shared" si="7"/>
        <v>0</v>
      </c>
      <c r="M95" s="16">
        <f t="shared" si="8"/>
        <v>0</v>
      </c>
      <c r="N95" s="17">
        <f t="shared" si="9"/>
        <v>1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1.5" x14ac:dyDescent="0.25">
      <c r="A96" s="4">
        <v>73070256</v>
      </c>
      <c r="B96" s="5" t="s">
        <v>95</v>
      </c>
      <c r="C96" s="6" t="s">
        <v>101</v>
      </c>
      <c r="D96" s="15">
        <v>0</v>
      </c>
      <c r="E96" s="15">
        <v>0</v>
      </c>
      <c r="F96" s="16">
        <f t="shared" si="10"/>
        <v>0</v>
      </c>
      <c r="G96" s="16"/>
      <c r="H96" s="15">
        <v>0</v>
      </c>
      <c r="I96" s="15">
        <v>0</v>
      </c>
      <c r="J96" s="15">
        <v>0</v>
      </c>
      <c r="K96" s="16">
        <f t="shared" si="6"/>
        <v>0</v>
      </c>
      <c r="L96" s="16">
        <f t="shared" si="7"/>
        <v>0</v>
      </c>
      <c r="M96" s="16">
        <f t="shared" si="8"/>
        <v>0</v>
      </c>
      <c r="N96" s="17">
        <v>0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1.5" x14ac:dyDescent="0.25">
      <c r="A97" s="4">
        <v>73070356</v>
      </c>
      <c r="B97" s="5" t="s">
        <v>95</v>
      </c>
      <c r="C97" s="6" t="s">
        <v>102</v>
      </c>
      <c r="D97" s="15">
        <v>3000</v>
      </c>
      <c r="E97" s="15">
        <v>0</v>
      </c>
      <c r="F97" s="16">
        <f t="shared" si="10"/>
        <v>3000</v>
      </c>
      <c r="G97" s="16">
        <v>3000</v>
      </c>
      <c r="H97" s="15">
        <v>3000</v>
      </c>
      <c r="I97" s="15">
        <v>2102.86</v>
      </c>
      <c r="J97" s="15">
        <v>2091.84</v>
      </c>
      <c r="K97" s="16">
        <f t="shared" si="6"/>
        <v>0</v>
      </c>
      <c r="L97" s="16">
        <f t="shared" si="7"/>
        <v>897.13999999999987</v>
      </c>
      <c r="M97" s="16">
        <f t="shared" si="8"/>
        <v>908.15999999999985</v>
      </c>
      <c r="N97" s="17">
        <f t="shared" si="9"/>
        <v>0.70095333333333343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78.75" x14ac:dyDescent="0.25">
      <c r="A98" s="4">
        <v>73080256</v>
      </c>
      <c r="B98" s="5" t="s">
        <v>95</v>
      </c>
      <c r="C98" s="6" t="s">
        <v>103</v>
      </c>
      <c r="D98" s="15">
        <v>0</v>
      </c>
      <c r="E98" s="15">
        <v>0</v>
      </c>
      <c r="F98" s="16">
        <f t="shared" si="10"/>
        <v>0</v>
      </c>
      <c r="G98" s="16"/>
      <c r="H98" s="15">
        <v>0</v>
      </c>
      <c r="I98" s="15">
        <v>0</v>
      </c>
      <c r="J98" s="15">
        <v>0</v>
      </c>
      <c r="K98" s="16">
        <f t="shared" si="6"/>
        <v>0</v>
      </c>
      <c r="L98" s="16">
        <f t="shared" si="7"/>
        <v>0</v>
      </c>
      <c r="M98" s="16">
        <f t="shared" si="8"/>
        <v>0</v>
      </c>
      <c r="N98" s="17">
        <v>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1.5" x14ac:dyDescent="0.25">
      <c r="A99" s="4">
        <v>73080456</v>
      </c>
      <c r="B99" s="5" t="s">
        <v>95</v>
      </c>
      <c r="C99" s="6" t="s">
        <v>104</v>
      </c>
      <c r="D99" s="15">
        <v>959</v>
      </c>
      <c r="E99" s="15">
        <v>-379</v>
      </c>
      <c r="F99" s="16">
        <f t="shared" si="10"/>
        <v>580</v>
      </c>
      <c r="G99" s="16">
        <v>580</v>
      </c>
      <c r="H99" s="15">
        <v>580</v>
      </c>
      <c r="I99" s="15">
        <v>580</v>
      </c>
      <c r="J99" s="15">
        <v>580</v>
      </c>
      <c r="K99" s="16">
        <f t="shared" si="6"/>
        <v>0</v>
      </c>
      <c r="L99" s="16">
        <f t="shared" si="7"/>
        <v>0</v>
      </c>
      <c r="M99" s="16">
        <f t="shared" si="8"/>
        <v>0</v>
      </c>
      <c r="N99" s="17">
        <f t="shared" si="9"/>
        <v>1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63" x14ac:dyDescent="0.25">
      <c r="A100" s="4">
        <v>73160156</v>
      </c>
      <c r="B100" s="5" t="s">
        <v>95</v>
      </c>
      <c r="C100" s="6" t="s">
        <v>105</v>
      </c>
      <c r="D100" s="15">
        <v>0</v>
      </c>
      <c r="E100" s="15">
        <v>0</v>
      </c>
      <c r="F100" s="16">
        <f t="shared" si="10"/>
        <v>0</v>
      </c>
      <c r="G100" s="16"/>
      <c r="H100" s="15">
        <v>0</v>
      </c>
      <c r="I100" s="15">
        <v>0</v>
      </c>
      <c r="J100" s="15">
        <v>0</v>
      </c>
      <c r="K100" s="16">
        <f t="shared" si="6"/>
        <v>0</v>
      </c>
      <c r="L100" s="16">
        <f t="shared" si="7"/>
        <v>0</v>
      </c>
      <c r="M100" s="16">
        <f t="shared" si="8"/>
        <v>0</v>
      </c>
      <c r="N100" s="17">
        <v>0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1.5" x14ac:dyDescent="0.25">
      <c r="A101" s="4">
        <v>84010356</v>
      </c>
      <c r="B101" s="5" t="s">
        <v>95</v>
      </c>
      <c r="C101" s="6" t="s">
        <v>106</v>
      </c>
      <c r="D101" s="15">
        <v>5173.96</v>
      </c>
      <c r="E101" s="15">
        <v>-5173.96</v>
      </c>
      <c r="F101" s="16">
        <f t="shared" si="10"/>
        <v>0</v>
      </c>
      <c r="G101" s="16"/>
      <c r="H101" s="15">
        <v>0</v>
      </c>
      <c r="I101" s="15">
        <v>0</v>
      </c>
      <c r="J101" s="15">
        <v>0</v>
      </c>
      <c r="K101" s="16">
        <f t="shared" si="6"/>
        <v>0</v>
      </c>
      <c r="L101" s="16">
        <f t="shared" si="7"/>
        <v>0</v>
      </c>
      <c r="M101" s="16">
        <f t="shared" si="8"/>
        <v>0</v>
      </c>
      <c r="N101" s="17">
        <v>0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1.5" x14ac:dyDescent="0.25">
      <c r="A102" s="4">
        <v>84010456</v>
      </c>
      <c r="B102" s="5" t="s">
        <v>95</v>
      </c>
      <c r="C102" s="6" t="s">
        <v>107</v>
      </c>
      <c r="D102" s="15">
        <v>0</v>
      </c>
      <c r="E102" s="15">
        <v>0</v>
      </c>
      <c r="F102" s="16">
        <f t="shared" si="10"/>
        <v>0</v>
      </c>
      <c r="G102" s="16"/>
      <c r="H102" s="15">
        <v>0</v>
      </c>
      <c r="I102" s="15">
        <v>0</v>
      </c>
      <c r="J102" s="15">
        <v>0</v>
      </c>
      <c r="K102" s="16">
        <f t="shared" si="6"/>
        <v>0</v>
      </c>
      <c r="L102" s="16">
        <f t="shared" si="7"/>
        <v>0</v>
      </c>
      <c r="M102" s="16">
        <f t="shared" si="8"/>
        <v>0</v>
      </c>
      <c r="N102" s="17">
        <v>0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1.5" x14ac:dyDescent="0.25">
      <c r="A103" s="4">
        <v>84010756</v>
      </c>
      <c r="B103" s="5" t="s">
        <v>95</v>
      </c>
      <c r="C103" s="6" t="s">
        <v>108</v>
      </c>
      <c r="D103" s="15">
        <v>30835.38</v>
      </c>
      <c r="E103" s="15">
        <v>-17375.990000000002</v>
      </c>
      <c r="F103" s="16">
        <f t="shared" ref="F103:F112" si="11">+D103+E103</f>
        <v>13459.39</v>
      </c>
      <c r="G103" s="16">
        <v>9904.43</v>
      </c>
      <c r="H103" s="15">
        <v>9904.43</v>
      </c>
      <c r="I103" s="15">
        <v>9904.43</v>
      </c>
      <c r="J103" s="15">
        <v>9904.43</v>
      </c>
      <c r="K103" s="16">
        <f t="shared" ref="K103" si="12">+F103-H103</f>
        <v>3554.9599999999991</v>
      </c>
      <c r="L103" s="16">
        <f t="shared" ref="L103" si="13">+F103-I103</f>
        <v>3554.9599999999991</v>
      </c>
      <c r="M103" s="16">
        <f t="shared" ref="M103" si="14">+H103-J103</f>
        <v>0</v>
      </c>
      <c r="N103" s="17">
        <f t="shared" ref="N103" si="15">+I103/F103</f>
        <v>0.7358751028092656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1.5" x14ac:dyDescent="0.25">
      <c r="A104" s="4">
        <v>84010356</v>
      </c>
      <c r="B104" s="5" t="s">
        <v>110</v>
      </c>
      <c r="C104" s="6" t="s">
        <v>111</v>
      </c>
      <c r="D104" s="15">
        <v>500</v>
      </c>
      <c r="E104" s="15">
        <v>0</v>
      </c>
      <c r="F104" s="16">
        <f t="shared" si="11"/>
        <v>500</v>
      </c>
      <c r="G104" s="16">
        <v>500</v>
      </c>
      <c r="H104" s="15">
        <v>500</v>
      </c>
      <c r="I104" s="15">
        <v>500</v>
      </c>
      <c r="J104" s="15">
        <v>500</v>
      </c>
      <c r="K104" s="16">
        <f t="shared" ref="K104:K110" si="16">+F104-H104</f>
        <v>0</v>
      </c>
      <c r="L104" s="16">
        <f t="shared" ref="L104:L110" si="17">+F104-I104</f>
        <v>0</v>
      </c>
      <c r="M104" s="16">
        <f t="shared" ref="M104:M110" si="18">+H104-J104</f>
        <v>0</v>
      </c>
      <c r="N104" s="17">
        <f t="shared" ref="N104:N110" si="19">+I104/F104</f>
        <v>1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1.5" x14ac:dyDescent="0.25">
      <c r="A105" s="4">
        <v>84010363</v>
      </c>
      <c r="B105" s="5" t="s">
        <v>110</v>
      </c>
      <c r="C105" s="6" t="s">
        <v>111</v>
      </c>
      <c r="D105" s="15">
        <v>1311.6</v>
      </c>
      <c r="E105" s="15">
        <v>-1311.6</v>
      </c>
      <c r="F105" s="16">
        <f t="shared" si="11"/>
        <v>0</v>
      </c>
      <c r="G105" s="16"/>
      <c r="H105" s="15">
        <v>0</v>
      </c>
      <c r="I105" s="15">
        <v>0</v>
      </c>
      <c r="J105" s="15">
        <v>0</v>
      </c>
      <c r="K105" s="16">
        <f t="shared" si="16"/>
        <v>0</v>
      </c>
      <c r="L105" s="16">
        <f t="shared" si="17"/>
        <v>0</v>
      </c>
      <c r="M105" s="16">
        <f t="shared" si="18"/>
        <v>0</v>
      </c>
      <c r="N105" s="17">
        <v>0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1.5" x14ac:dyDescent="0.25">
      <c r="A106" s="4">
        <v>84010456</v>
      </c>
      <c r="B106" s="5" t="s">
        <v>110</v>
      </c>
      <c r="C106" s="6" t="s">
        <v>107</v>
      </c>
      <c r="D106" s="15">
        <v>370</v>
      </c>
      <c r="E106" s="15">
        <v>0</v>
      </c>
      <c r="F106" s="16">
        <f t="shared" si="11"/>
        <v>370</v>
      </c>
      <c r="G106" s="16">
        <v>230</v>
      </c>
      <c r="H106" s="15">
        <v>230</v>
      </c>
      <c r="I106" s="15">
        <v>230</v>
      </c>
      <c r="J106" s="15">
        <v>230</v>
      </c>
      <c r="K106" s="16">
        <f t="shared" si="16"/>
        <v>140</v>
      </c>
      <c r="L106" s="16">
        <f t="shared" si="17"/>
        <v>140</v>
      </c>
      <c r="M106" s="16">
        <f t="shared" si="18"/>
        <v>0</v>
      </c>
      <c r="N106" s="17">
        <f t="shared" si="19"/>
        <v>0.6216216216216216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1.5" x14ac:dyDescent="0.25">
      <c r="A107" s="4">
        <v>84010463</v>
      </c>
      <c r="B107" s="5" t="s">
        <v>110</v>
      </c>
      <c r="C107" s="6" t="s">
        <v>107</v>
      </c>
      <c r="D107" s="15">
        <v>6901.06</v>
      </c>
      <c r="E107" s="15">
        <v>-5000</v>
      </c>
      <c r="F107" s="16">
        <f t="shared" si="11"/>
        <v>1901.0600000000004</v>
      </c>
      <c r="G107" s="16">
        <v>170</v>
      </c>
      <c r="H107" s="15">
        <v>170</v>
      </c>
      <c r="I107" s="15">
        <v>170</v>
      </c>
      <c r="J107" s="15">
        <v>170</v>
      </c>
      <c r="K107" s="16">
        <f t="shared" si="16"/>
        <v>1731.0600000000004</v>
      </c>
      <c r="L107" s="16">
        <f t="shared" si="17"/>
        <v>1731.0600000000004</v>
      </c>
      <c r="M107" s="16">
        <f t="shared" si="18"/>
        <v>0</v>
      </c>
      <c r="N107" s="17">
        <f t="shared" si="19"/>
        <v>8.9423795145865972E-2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1.5" x14ac:dyDescent="0.25">
      <c r="A108" s="4">
        <v>84010756</v>
      </c>
      <c r="B108" s="5" t="s">
        <v>110</v>
      </c>
      <c r="C108" s="6" t="s">
        <v>108</v>
      </c>
      <c r="D108" s="15">
        <v>1000</v>
      </c>
      <c r="E108" s="15">
        <v>2000</v>
      </c>
      <c r="F108" s="16">
        <f t="shared" si="11"/>
        <v>3000</v>
      </c>
      <c r="G108" s="16">
        <v>0</v>
      </c>
      <c r="H108" s="15">
        <v>0</v>
      </c>
      <c r="I108" s="15">
        <v>0</v>
      </c>
      <c r="J108" s="15">
        <v>0</v>
      </c>
      <c r="K108" s="16">
        <f t="shared" si="16"/>
        <v>3000</v>
      </c>
      <c r="L108" s="16">
        <f t="shared" si="17"/>
        <v>3000</v>
      </c>
      <c r="M108" s="16">
        <f t="shared" si="18"/>
        <v>0</v>
      </c>
      <c r="N108" s="17">
        <f t="shared" si="19"/>
        <v>0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1.5" x14ac:dyDescent="0.25">
      <c r="A109" s="4">
        <v>84010763</v>
      </c>
      <c r="B109" s="5" t="s">
        <v>110</v>
      </c>
      <c r="C109" s="6" t="s">
        <v>108</v>
      </c>
      <c r="D109" s="15">
        <v>12203</v>
      </c>
      <c r="E109" s="15">
        <v>-6400</v>
      </c>
      <c r="F109" s="16">
        <f t="shared" si="11"/>
        <v>5803</v>
      </c>
      <c r="G109" s="16">
        <v>5803</v>
      </c>
      <c r="H109" s="15">
        <v>0</v>
      </c>
      <c r="I109" s="15">
        <v>0</v>
      </c>
      <c r="J109" s="15">
        <v>0</v>
      </c>
      <c r="K109" s="16">
        <f t="shared" si="16"/>
        <v>5803</v>
      </c>
      <c r="L109" s="16">
        <f t="shared" si="17"/>
        <v>5803</v>
      </c>
      <c r="M109" s="16">
        <f t="shared" si="18"/>
        <v>0</v>
      </c>
      <c r="N109" s="17">
        <f t="shared" si="19"/>
        <v>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4">
        <v>84040256</v>
      </c>
      <c r="B110" s="5" t="s">
        <v>110</v>
      </c>
      <c r="C110" s="6" t="s">
        <v>112</v>
      </c>
      <c r="D110" s="15">
        <v>1100</v>
      </c>
      <c r="E110" s="15">
        <v>0</v>
      </c>
      <c r="F110" s="16">
        <f t="shared" si="11"/>
        <v>1100</v>
      </c>
      <c r="G110" s="16">
        <v>0</v>
      </c>
      <c r="H110" s="15">
        <v>0</v>
      </c>
      <c r="I110" s="15">
        <v>0</v>
      </c>
      <c r="J110" s="15">
        <v>0</v>
      </c>
      <c r="K110" s="16">
        <f t="shared" si="16"/>
        <v>1100</v>
      </c>
      <c r="L110" s="16">
        <f t="shared" si="17"/>
        <v>1100</v>
      </c>
      <c r="M110" s="16">
        <f t="shared" si="18"/>
        <v>0</v>
      </c>
      <c r="N110" s="17">
        <f t="shared" si="19"/>
        <v>0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4">
        <v>97010156</v>
      </c>
      <c r="B111" s="5" t="s">
        <v>113</v>
      </c>
      <c r="C111" s="6" t="s">
        <v>114</v>
      </c>
      <c r="D111" s="15">
        <v>28889.45</v>
      </c>
      <c r="E111" s="15">
        <v>10493.13</v>
      </c>
      <c r="F111" s="16">
        <f t="shared" si="11"/>
        <v>39382.58</v>
      </c>
      <c r="G111" s="16">
        <v>29391.95</v>
      </c>
      <c r="H111" s="15">
        <v>29391.95</v>
      </c>
      <c r="I111" s="15">
        <v>29391.95</v>
      </c>
      <c r="J111" s="15">
        <v>29391.95</v>
      </c>
      <c r="K111" s="16">
        <f t="shared" ref="K111:K112" si="20">+F111-H111</f>
        <v>9990.630000000001</v>
      </c>
      <c r="L111" s="16">
        <f t="shared" ref="L111:L112" si="21">+F111-I111</f>
        <v>9990.630000000001</v>
      </c>
      <c r="M111" s="16">
        <f t="shared" ref="M111:M112" si="22">+H111-J111</f>
        <v>0</v>
      </c>
      <c r="N111" s="17">
        <f t="shared" ref="N111:N112" si="23">+I111/F111</f>
        <v>0.74631854997818836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4">
        <v>97010163</v>
      </c>
      <c r="B112" s="5" t="s">
        <v>113</v>
      </c>
      <c r="C112" s="6" t="s">
        <v>114</v>
      </c>
      <c r="D112" s="15">
        <v>8138.42</v>
      </c>
      <c r="E112" s="15">
        <v>5858.6</v>
      </c>
      <c r="F112" s="16">
        <f t="shared" si="11"/>
        <v>13997.02</v>
      </c>
      <c r="G112" s="16">
        <v>13170.42</v>
      </c>
      <c r="H112" s="15">
        <v>13170.42</v>
      </c>
      <c r="I112" s="15">
        <v>13170.4</v>
      </c>
      <c r="J112" s="15">
        <v>13170.4</v>
      </c>
      <c r="K112" s="16">
        <f t="shared" si="20"/>
        <v>826.60000000000036</v>
      </c>
      <c r="L112" s="16">
        <f t="shared" si="21"/>
        <v>826.6200000000008</v>
      </c>
      <c r="M112" s="16">
        <f t="shared" si="22"/>
        <v>2.0000000000436557E-2</v>
      </c>
      <c r="N112" s="17">
        <f t="shared" si="23"/>
        <v>0.94094314361199738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2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B10" sqref="B10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7" t="s">
        <v>17</v>
      </c>
      <c r="B1" s="18">
        <v>45199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7" t="s">
        <v>18</v>
      </c>
      <c r="B2" s="19" t="s">
        <v>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7" t="s">
        <v>20</v>
      </c>
      <c r="B3" s="6" t="s">
        <v>53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7" t="s">
        <v>21</v>
      </c>
      <c r="B4" s="6" t="s">
        <v>54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7" t="s">
        <v>22</v>
      </c>
      <c r="B5" s="20" t="s">
        <v>55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7" t="s">
        <v>23</v>
      </c>
      <c r="B6" s="6" t="s">
        <v>109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8" t="s">
        <v>24</v>
      </c>
      <c r="B7" s="9" t="s">
        <v>25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661DA780-775E-422C-A262-155005C01AD3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12" sqref="B12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3" customHeight="1" x14ac:dyDescent="0.25">
      <c r="A1" s="10" t="s">
        <v>26</v>
      </c>
      <c r="B1" s="9" t="s">
        <v>115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7" customHeight="1" x14ac:dyDescent="0.25">
      <c r="A2" s="10" t="s">
        <v>2</v>
      </c>
      <c r="B2" s="9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4" customHeight="1" x14ac:dyDescent="0.25">
      <c r="A3" s="11" t="s">
        <v>28</v>
      </c>
      <c r="B3" s="11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7.75" customHeight="1" x14ac:dyDescent="0.25">
      <c r="A4" s="12" t="s">
        <v>0</v>
      </c>
      <c r="B4" s="13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5.5" customHeight="1" x14ac:dyDescent="0.25">
      <c r="A5" s="12" t="s">
        <v>1</v>
      </c>
      <c r="B5" s="13" t="s">
        <v>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1.75" customHeight="1" x14ac:dyDescent="0.25">
      <c r="A6" s="12" t="s">
        <v>2</v>
      </c>
      <c r="B6" s="13" t="s">
        <v>32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1" customHeight="1" x14ac:dyDescent="0.25">
      <c r="A7" s="12" t="s">
        <v>3</v>
      </c>
      <c r="B7" s="13" t="s">
        <v>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3.25" customHeight="1" x14ac:dyDescent="0.25">
      <c r="A8" s="12" t="s">
        <v>4</v>
      </c>
      <c r="B8" s="13" t="s">
        <v>34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9.25" customHeight="1" x14ac:dyDescent="0.25">
      <c r="A9" s="12" t="s">
        <v>5</v>
      </c>
      <c r="B9" s="13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8.5" customHeight="1" x14ac:dyDescent="0.25">
      <c r="A10" s="12" t="s">
        <v>6</v>
      </c>
      <c r="B10" s="13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4" customHeight="1" x14ac:dyDescent="0.25">
      <c r="A11" s="12" t="s">
        <v>7</v>
      </c>
      <c r="B11" s="13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7" customHeight="1" x14ac:dyDescent="0.25">
      <c r="A12" s="12" t="s">
        <v>8</v>
      </c>
      <c r="B12" s="13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4.75" customHeight="1" x14ac:dyDescent="0.25">
      <c r="A13" s="12" t="s">
        <v>9</v>
      </c>
      <c r="B13" s="13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9.25" customHeight="1" x14ac:dyDescent="0.25">
      <c r="A14" s="12" t="s">
        <v>10</v>
      </c>
      <c r="B14" s="13" t="s">
        <v>40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7" customHeight="1" x14ac:dyDescent="0.25">
      <c r="A15" s="12" t="s">
        <v>11</v>
      </c>
      <c r="B15" s="13" t="s">
        <v>41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4.75" customHeight="1" x14ac:dyDescent="0.25">
      <c r="A16" s="12" t="s">
        <v>12</v>
      </c>
      <c r="B16" s="13" t="s">
        <v>42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2.5" customHeight="1" x14ac:dyDescent="0.25">
      <c r="A17" s="12" t="s">
        <v>13</v>
      </c>
      <c r="B17" s="13" t="s">
        <v>43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AE5C33023BE5439FD4E1728FA5F490" ma:contentTypeVersion="16" ma:contentTypeDescription="Crear nuevo documento." ma:contentTypeScope="" ma:versionID="9e7d30210244b441dee1a1b6c64be6a8">
  <xsd:schema xmlns:xsd="http://www.w3.org/2001/XMLSchema" xmlns:xs="http://www.w3.org/2001/XMLSchema" xmlns:p="http://schemas.microsoft.com/office/2006/metadata/properties" xmlns:ns2="b3336cbb-b66c-40ba-a223-d651634c76e2" xmlns:ns3="973a96bb-2f81-47bc-abe5-c78846b2d5b4" targetNamespace="http://schemas.microsoft.com/office/2006/metadata/properties" ma:root="true" ma:fieldsID="455893e2375a194801c611897fcc3367" ns2:_="" ns3:_="">
    <xsd:import namespace="b3336cbb-b66c-40ba-a223-d651634c76e2"/>
    <xsd:import namespace="973a96bb-2f81-47bc-abe5-c78846b2d5b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36cbb-b66c-40ba-a223-d651634c76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45a85c1-6027-411a-8f5c-e4855d7d2ca8}" ma:internalName="TaxCatchAll" ma:showField="CatchAllData" ma:web="b3336cbb-b66c-40ba-a223-d651634c76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a96bb-2f81-47bc-abe5-c78846b2d5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c3c2236a-91b0-4982-b7ad-da5b6a4a4e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C68278-445D-4E19-81CA-FFC0894EDE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336cbb-b66c-40ba-a223-d651634c76e2"/>
    <ds:schemaRef ds:uri="973a96bb-2f81-47bc-abe5-c78846b2d5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AD5C7B-5229-4023-8F83-3EA07A3CEC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[DTHAF] - Susana Criollo</cp:lastModifiedBy>
  <dcterms:created xsi:type="dcterms:W3CDTF">2011-04-20T17:22:00Z</dcterms:created>
  <dcterms:modified xsi:type="dcterms:W3CDTF">2023-10-12T18:21:31Z</dcterms:modified>
</cp:coreProperties>
</file>